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97" firstSheet="1" activeTab="3"/>
  </bookViews>
  <sheets>
    <sheet name="PUBLICATION" sheetId="1" r:id="rId1"/>
    <sheet name="ENSEIGNEMENT" sheetId="2" r:id="rId2"/>
    <sheet name="ESSAI" sheetId="3" r:id="rId3"/>
    <sheet name="INCLUSION-PROMOTEUR" sheetId="4" r:id="rId4"/>
    <sheet name="INCLUSION-INVESTIGATEUR" sheetId="5" r:id="rId5"/>
  </sheets>
  <definedNames/>
  <calcPr fullCalcOnLoad="1"/>
</workbook>
</file>

<file path=xl/sharedStrings.xml><?xml version="1.0" encoding="utf-8"?>
<sst xmlns="http://schemas.openxmlformats.org/spreadsheetml/2006/main" count="2827" uniqueCount="342">
  <si>
    <t>670000033</t>
  </si>
  <si>
    <t>CENTRE PAUL STRAUSS</t>
  </si>
  <si>
    <t>Alsace</t>
  </si>
  <si>
    <t>CLCC</t>
  </si>
  <si>
    <t>670780055</t>
  </si>
  <si>
    <t>HOPITAUX UNIVERSITAIRES DE STRASBOURG</t>
  </si>
  <si>
    <t>680000486</t>
  </si>
  <si>
    <t>CENTRE HOSPITALIER  MULHOUSE</t>
  </si>
  <si>
    <t>CH</t>
  </si>
  <si>
    <t>680000973</t>
  </si>
  <si>
    <t>HOPITAUX CIVILS DE COLMAR</t>
  </si>
  <si>
    <t>690000252</t>
  </si>
  <si>
    <t>SA HOPITAL PRIVE JEAN MERMOZ</t>
  </si>
  <si>
    <t>240000117</t>
  </si>
  <si>
    <t>CENTRE HOSPITALIER DE PERIGUEUX</t>
  </si>
  <si>
    <t>Aquitaine</t>
  </si>
  <si>
    <t>330000274</t>
  </si>
  <si>
    <t>SA NOUVELLE POLYC BX-NORD-AQUITAINE</t>
  </si>
  <si>
    <t>330000662</t>
  </si>
  <si>
    <t>INSTITUT BERGONIE</t>
  </si>
  <si>
    <t>330781196</t>
  </si>
  <si>
    <t>330781287</t>
  </si>
  <si>
    <t>CH Charles PERRENS</t>
  </si>
  <si>
    <t>470000316</t>
  </si>
  <si>
    <t>CENTRE HOSPITALIER    AGEN</t>
  </si>
  <si>
    <t>640780417</t>
  </si>
  <si>
    <t>CENTRE HOSPITALIER DE LA COTE BASQUE</t>
  </si>
  <si>
    <t>640781290</t>
  </si>
  <si>
    <t>CENTRE HOSPITALIER DE PAU</t>
  </si>
  <si>
    <t>630000479</t>
  </si>
  <si>
    <t>CENTRE REGIONAL JEAN PERRIN</t>
  </si>
  <si>
    <t>Auvergne</t>
  </si>
  <si>
    <t>630780989</t>
  </si>
  <si>
    <t>210780581</t>
  </si>
  <si>
    <t>Bourgogne</t>
  </si>
  <si>
    <t>210987731</t>
  </si>
  <si>
    <t>CLCC GEORGES-FRANCOIS LECLERC</t>
  </si>
  <si>
    <t>710000274</t>
  </si>
  <si>
    <t>S.A. CLINIQUE SAINTE MARIE</t>
  </si>
  <si>
    <t>710780263</t>
  </si>
  <si>
    <t>CH LES CHANAUX MACON</t>
  </si>
  <si>
    <t>290000017</t>
  </si>
  <si>
    <t>CHRU DE BREST</t>
  </si>
  <si>
    <t>Bretagne</t>
  </si>
  <si>
    <t>350000022</t>
  </si>
  <si>
    <t>CENTRE HOSPITALIER SAINT-MALO</t>
  </si>
  <si>
    <t>350000733</t>
  </si>
  <si>
    <t>S.A. HOPITAL PRIVE SEVIGNE</t>
  </si>
  <si>
    <t>350002812</t>
  </si>
  <si>
    <t>CTRE E. MARQUIS - RENNES</t>
  </si>
  <si>
    <t>350005179</t>
  </si>
  <si>
    <t>560023210</t>
  </si>
  <si>
    <t>CENTRE HOSPITALIER BRETAGNE ATLANTIQUE</t>
  </si>
  <si>
    <t>280000134</t>
  </si>
  <si>
    <t>CENTRE HOSPITALIER DE CHARTRES</t>
  </si>
  <si>
    <t>Centre</t>
  </si>
  <si>
    <t>370000481</t>
  </si>
  <si>
    <t>CHRU DE TOURS</t>
  </si>
  <si>
    <t>450000088</t>
  </si>
  <si>
    <t>CENTRE HOSPITALIER REGIONAL D'ORLEANS</t>
  </si>
  <si>
    <t>600100721</t>
  </si>
  <si>
    <t>CENTRE HOSPITALIER DE COMPIEGNE</t>
  </si>
  <si>
    <t>510000029</t>
  </si>
  <si>
    <t>ADMINISTRATION GENERALE DU CHR DE REIMS</t>
  </si>
  <si>
    <t>Champagne-Ardenne</t>
  </si>
  <si>
    <t>510000516</t>
  </si>
  <si>
    <t>INSTITUT JEAN GODINOT</t>
  </si>
  <si>
    <t>250000015</t>
  </si>
  <si>
    <t>Franche-Comté</t>
  </si>
  <si>
    <t>900000365</t>
  </si>
  <si>
    <t>CH BELFORT - MONTBELIARD</t>
  </si>
  <si>
    <t>750000523-750150146</t>
  </si>
  <si>
    <t>GROUPE HOSPITALIER PARIS SAINT-JOSEPH,HOPITAL LEOPOLD BELLAN</t>
  </si>
  <si>
    <t>Ile-de-France</t>
  </si>
  <si>
    <t>750000549</t>
  </si>
  <si>
    <t>FONDATION OPHTALMOLOGIQUE ROTHSCHILD</t>
  </si>
  <si>
    <t>750026569</t>
  </si>
  <si>
    <t>SAS HOPITAL PRIVE DES PEUPLIERS</t>
  </si>
  <si>
    <t>750050932</t>
  </si>
  <si>
    <t>GCS UNICANCER</t>
  </si>
  <si>
    <t>GCS</t>
  </si>
  <si>
    <t>750110025</t>
  </si>
  <si>
    <t>CHNO DES QUINZE-VINGT PARIS</t>
  </si>
  <si>
    <t>750140014</t>
  </si>
  <si>
    <t>CENTRE HOSPITALIER SAINTE-ANNE</t>
  </si>
  <si>
    <t>750150104</t>
  </si>
  <si>
    <t>INSTITUT MUTUALISTE MONTSOURIS</t>
  </si>
  <si>
    <t>750150260</t>
  </si>
  <si>
    <t>GROUPE HOSPITALIER DIACONESSES CROIX SAINT-SIMON</t>
  </si>
  <si>
    <t>750160012</t>
  </si>
  <si>
    <t>INSTITUT CURIE Paris Saint-Cloud</t>
  </si>
  <si>
    <t>750712184</t>
  </si>
  <si>
    <t>ASSISTANCE PUBLIQUE AP-HP</t>
  </si>
  <si>
    <t>750821092</t>
  </si>
  <si>
    <t>SERVICE DE SANTE DES ARMEES</t>
  </si>
  <si>
    <t>SSA</t>
  </si>
  <si>
    <t>770110013</t>
  </si>
  <si>
    <t>C.H. ARBELTIER DE COULOMMIERS</t>
  </si>
  <si>
    <t>770110054</t>
  </si>
  <si>
    <t>CENTRE HOSPITALIER MARC JACQUET  MELUN</t>
  </si>
  <si>
    <t>770170017</t>
  </si>
  <si>
    <t>C.H. DE LAGNY MARNE LA VALLEE</t>
  </si>
  <si>
    <t>770700185</t>
  </si>
  <si>
    <t>CENTRE HOSPITALIER DE MEAUX</t>
  </si>
  <si>
    <t>780000287</t>
  </si>
  <si>
    <t>C.H. FRANCOIS QUESNAY MANTES</t>
  </si>
  <si>
    <t>780001236</t>
  </si>
  <si>
    <t>CH INTERCOMMUNAL DE POISSY ST-GERMAIN</t>
  </si>
  <si>
    <t>780018032</t>
  </si>
  <si>
    <t>SAS CENTRE MEDICO CHIRURGICAL PARLY II</t>
  </si>
  <si>
    <t>780110078</t>
  </si>
  <si>
    <t>CENTRE HOSPITALIER DE VERSAILLES</t>
  </si>
  <si>
    <t>910001221</t>
  </si>
  <si>
    <t>SA L'ANGIO</t>
  </si>
  <si>
    <t>910002773</t>
  </si>
  <si>
    <t>CENTRE HOSPITALIER SUD-FRANCILIEN</t>
  </si>
  <si>
    <t>910003888</t>
  </si>
  <si>
    <t>HOPITAL PRIVE JACQUES CARTIER</t>
  </si>
  <si>
    <t>910017615</t>
  </si>
  <si>
    <t>SAS HOPITAL PRIVE CLAUDE GALIEN</t>
  </si>
  <si>
    <t>910110063</t>
  </si>
  <si>
    <t>CENTRE HOSPITALIER D'ORSAY</t>
  </si>
  <si>
    <t>920000650</t>
  </si>
  <si>
    <t>HOPITAL FOCH</t>
  </si>
  <si>
    <t>920000684</t>
  </si>
  <si>
    <t>CENTRE CHIRURGICAL MARIE LANNELONGUE</t>
  </si>
  <si>
    <t>920001526</t>
  </si>
  <si>
    <t>HOPITAL PRIVE D'ANTONY</t>
  </si>
  <si>
    <t>920110020</t>
  </si>
  <si>
    <t>C.A.S.H. DE NANTERRE</t>
  </si>
  <si>
    <t>930021480</t>
  </si>
  <si>
    <t>GHI LE RAINCY-MONTFERMEIL</t>
  </si>
  <si>
    <t>940000664</t>
  </si>
  <si>
    <t>INSTITUT GUSTAVE ROUSSY</t>
  </si>
  <si>
    <t>940110018</t>
  </si>
  <si>
    <t>CENTRE HOSPITALIER INTERCOMMUNAL DE CRETEIL</t>
  </si>
  <si>
    <t>940110034</t>
  </si>
  <si>
    <t>HOPITAL NATIONAL DE ST MAURICE</t>
  </si>
  <si>
    <t>940140015</t>
  </si>
  <si>
    <t>CENTRE HOSP.FONDATION VALLEE</t>
  </si>
  <si>
    <t>950110015</t>
  </si>
  <si>
    <t>CH  VICTOR  DUPOUY  ARGENTEUIL</t>
  </si>
  <si>
    <t>950110080</t>
  </si>
  <si>
    <t>CENTRE HOSPITALIER RENE DUBOS PONTOISE</t>
  </si>
  <si>
    <t>300780038</t>
  </si>
  <si>
    <t>Languedoc-Roussillon</t>
  </si>
  <si>
    <t>340000207</t>
  </si>
  <si>
    <t>CRLC PAUL LAMARQUE</t>
  </si>
  <si>
    <t>340780055</t>
  </si>
  <si>
    <t>CENTRE HOSPITALIER BEZIERS</t>
  </si>
  <si>
    <t>340780477</t>
  </si>
  <si>
    <t>870000015</t>
  </si>
  <si>
    <t>Limousin</t>
  </si>
  <si>
    <t>540000031</t>
  </si>
  <si>
    <t>MATERNITE REGIONALE A PINARD</t>
  </si>
  <si>
    <t>Lorraine</t>
  </si>
  <si>
    <t>540001286</t>
  </si>
  <si>
    <t>CLCC A VAUTRIN</t>
  </si>
  <si>
    <t>540002078</t>
  </si>
  <si>
    <t>540020112</t>
  </si>
  <si>
    <t>SYNDICAT INTERHOSPITALIER SINCAL</t>
  </si>
  <si>
    <t>570005165</t>
  </si>
  <si>
    <t>CHR METZ-THIONVILLE</t>
  </si>
  <si>
    <t>570023630</t>
  </si>
  <si>
    <t>HOPITAUX PRIVES DE METZ</t>
  </si>
  <si>
    <t>310781406</t>
  </si>
  <si>
    <t>Midi-Pyrénées</t>
  </si>
  <si>
    <t>310782347</t>
  </si>
  <si>
    <t>INSTITUT CLAUDIUS REGAUD</t>
  </si>
  <si>
    <t>590000188</t>
  </si>
  <si>
    <t>CLCC OSCAR LAMBRET LILLE</t>
  </si>
  <si>
    <t>Nord-Pas-de-Calais</t>
  </si>
  <si>
    <t>590000204</t>
  </si>
  <si>
    <t>POLYCLINIQUE DE LA LOUVIERE</t>
  </si>
  <si>
    <t>590000741</t>
  </si>
  <si>
    <t>HOPITAL PRIVE DE VILLENEUVE D'ASCQ</t>
  </si>
  <si>
    <t>590780193</t>
  </si>
  <si>
    <t>590780284</t>
  </si>
  <si>
    <t>Groupe Hospitalier de l'Institut Catholique de Lille</t>
  </si>
  <si>
    <t>590781415</t>
  </si>
  <si>
    <t>CH DUNKERQUE</t>
  </si>
  <si>
    <t>590781902</t>
  </si>
  <si>
    <t>CH TOURCOING</t>
  </si>
  <si>
    <t>590782215</t>
  </si>
  <si>
    <t>CH DE  VALENCIENNES</t>
  </si>
  <si>
    <t>590782421</t>
  </si>
  <si>
    <t>CH ROUBAIX</t>
  </si>
  <si>
    <t>620100057</t>
  </si>
  <si>
    <t>CH ARRAS</t>
  </si>
  <si>
    <t>620100685</t>
  </si>
  <si>
    <t>CH LENS</t>
  </si>
  <si>
    <t>620103440</t>
  </si>
  <si>
    <t>CH BOULOGNE-SUR-MER</t>
  </si>
  <si>
    <t>140000100</t>
  </si>
  <si>
    <t>Normandie-Basse</t>
  </si>
  <si>
    <t>140000555</t>
  </si>
  <si>
    <t>CENTRE FRANCOIS BACLESSE - CAEN</t>
  </si>
  <si>
    <t>760000166</t>
  </si>
  <si>
    <t>CLCC HENRI BECQUEREL ROUEN</t>
  </si>
  <si>
    <t>Normandie-Haute</t>
  </si>
  <si>
    <t>760780239</t>
  </si>
  <si>
    <t>440000289</t>
  </si>
  <si>
    <t>Pays de la Loire</t>
  </si>
  <si>
    <t>490000031</t>
  </si>
  <si>
    <t>490017258</t>
  </si>
  <si>
    <t>INSTITUT DE CANCEROLOGIE DE L'OUEST</t>
  </si>
  <si>
    <t>720000025</t>
  </si>
  <si>
    <t>CENTRE HOSPITALIER DU MANS</t>
  </si>
  <si>
    <t>850000019</t>
  </si>
  <si>
    <t>CENTRE HOSPITALIER DE LA ROCHE/YON</t>
  </si>
  <si>
    <t>800000044</t>
  </si>
  <si>
    <t>Picardie</t>
  </si>
  <si>
    <t>800000119</t>
  </si>
  <si>
    <t>CHS PHILIPPE PINEL</t>
  </si>
  <si>
    <t>860780048</t>
  </si>
  <si>
    <t>CTRE HOSPITALIER HENRI LABORIT</t>
  </si>
  <si>
    <t>Poitou-Charentes</t>
  </si>
  <si>
    <t>860780980</t>
  </si>
  <si>
    <t>060000528</t>
  </si>
  <si>
    <t>CENTRE ANTOINE LACASSAGNE</t>
  </si>
  <si>
    <t>Provence-Alpes-Côte d'Azur</t>
  </si>
  <si>
    <t>060785011-060780947</t>
  </si>
  <si>
    <t>130001647</t>
  </si>
  <si>
    <t>INSTITUT PAOLI CALMETTES</t>
  </si>
  <si>
    <t>130001928</t>
  </si>
  <si>
    <t>CENTRE GERONTOLOGIQUE DEPARTEMENTAL</t>
  </si>
  <si>
    <t>EBNL</t>
  </si>
  <si>
    <t>130002157</t>
  </si>
  <si>
    <t>HOPITAL AMBROISE PARE</t>
  </si>
  <si>
    <t>130037823</t>
  </si>
  <si>
    <t>SAS HOPITAL PRIVE CLAIRVAL</t>
  </si>
  <si>
    <t>130785652-060794013</t>
  </si>
  <si>
    <t>CHIRURGIE CARDIAQUE A. TZANCK,FONDATION HOPITAL SAINT JOSEPH</t>
  </si>
  <si>
    <t>130786049</t>
  </si>
  <si>
    <t>APHM</t>
  </si>
  <si>
    <t>830100525</t>
  </si>
  <si>
    <t>CENTRE HOSPITALIER DE LA DRACENIE</t>
  </si>
  <si>
    <t>830100566</t>
  </si>
  <si>
    <t>CHI DE FREJUS SAINT RAPHAEL</t>
  </si>
  <si>
    <t>830100616</t>
  </si>
  <si>
    <t>CHI TOULON LA SEYNE SUR MER - SAINTE MUSSE</t>
  </si>
  <si>
    <t>840000350</t>
  </si>
  <si>
    <t>CLINIQUE SAINTE CATHERINE</t>
  </si>
  <si>
    <t>840006597</t>
  </si>
  <si>
    <t>CH D'AVIGNON HENRI DUFFAUT</t>
  </si>
  <si>
    <t>070000245</t>
  </si>
  <si>
    <t>SA HOPITAL PRIVE DROME-ARDECHE</t>
  </si>
  <si>
    <t>Rhône-Alpes</t>
  </si>
  <si>
    <t>380780080</t>
  </si>
  <si>
    <t>420010233</t>
  </si>
  <si>
    <t>INSTITUT DE CANCEROLOGIE DE LA LOIRE</t>
  </si>
  <si>
    <t>420784878</t>
  </si>
  <si>
    <t>690000880</t>
  </si>
  <si>
    <t>CENTRE LEON BERARD</t>
  </si>
  <si>
    <t>690780101</t>
  </si>
  <si>
    <t>CHS DU VINATIER</t>
  </si>
  <si>
    <t>690781810</t>
  </si>
  <si>
    <t>HOSPICES CIVILS DE LYON</t>
  </si>
  <si>
    <t>690782222</t>
  </si>
  <si>
    <t>CH VILLEFRANCHE-SUR-SAONE</t>
  </si>
  <si>
    <t>690805361-380012658</t>
  </si>
  <si>
    <t>GROUPE HOSPIT. MUTUALISTE DE GRENOBLE,CH SAINT-JOSEPH/SAINT-LUC</t>
  </si>
  <si>
    <t>740781133</t>
  </si>
  <si>
    <t>CH DE LA REGION D'ANNECY</t>
  </si>
  <si>
    <t>970100228</t>
  </si>
  <si>
    <t>ZZ-Guadeloupe</t>
  </si>
  <si>
    <t>970300026</t>
  </si>
  <si>
    <t>CENTRE HOSPITALIER DE CAYENNE</t>
  </si>
  <si>
    <t>ZZ-Guyane</t>
  </si>
  <si>
    <t>970302121</t>
  </si>
  <si>
    <t>CENTRE HOSPITALIER DE L'OUEST GUYANAIS</t>
  </si>
  <si>
    <t>970202271</t>
  </si>
  <si>
    <t>ZZ-Martinique</t>
  </si>
  <si>
    <t>970408589</t>
  </si>
  <si>
    <t>CHR LA REUNION</t>
  </si>
  <si>
    <t>ZZ-Réunion</t>
  </si>
  <si>
    <t>FINESS</t>
  </si>
  <si>
    <t>Etablissement</t>
  </si>
  <si>
    <t>Cat</t>
  </si>
  <si>
    <t>A</t>
  </si>
  <si>
    <t>B</t>
  </si>
  <si>
    <t>C</t>
  </si>
  <si>
    <t>D</t>
  </si>
  <si>
    <t>E</t>
  </si>
  <si>
    <t>NC</t>
  </si>
  <si>
    <t>National</t>
  </si>
  <si>
    <t>-</t>
  </si>
  <si>
    <t>ZZZZFrance</t>
  </si>
  <si>
    <t>NbPub</t>
  </si>
  <si>
    <t>Score</t>
  </si>
  <si>
    <t>Région</t>
  </si>
  <si>
    <t>2009-2011</t>
  </si>
  <si>
    <t>Clinique</t>
  </si>
  <si>
    <t>CHRU</t>
  </si>
  <si>
    <t>CHRU HOPITAUX DE BORDEAUX</t>
  </si>
  <si>
    <t>CHRU DE CLERMONT-FERRAND</t>
  </si>
  <si>
    <t>CHRU DIJON</t>
  </si>
  <si>
    <t>CHRU DE RENNES</t>
  </si>
  <si>
    <t>CHRU BESANCON</t>
  </si>
  <si>
    <t>CHRU NIMES</t>
  </si>
  <si>
    <t>CHRU MONTPELLIER</t>
  </si>
  <si>
    <t>CHRU DE LIMOGES</t>
  </si>
  <si>
    <t>CHRU DE NANCY</t>
  </si>
  <si>
    <t>CHRU DE TOULOUSE</t>
  </si>
  <si>
    <t>CHRU COTE DE NACRE - CAEN</t>
  </si>
  <si>
    <t>CHRU ROUEN</t>
  </si>
  <si>
    <t>CHRU DE NANTES</t>
  </si>
  <si>
    <t>CHRU D'ANGERS</t>
  </si>
  <si>
    <t>CHRU AMIENS</t>
  </si>
  <si>
    <t>CHRU DE POITIERS</t>
  </si>
  <si>
    <t>CHRU DE NICE - HOPITAL LENVAL</t>
  </si>
  <si>
    <t>CHRU GRENOBLE</t>
  </si>
  <si>
    <t>CHRU SAINT-ETIENNE</t>
  </si>
  <si>
    <t>CHRU DE POINTE A PITRE/ ABYMES</t>
  </si>
  <si>
    <t>CHRU DE FORT DE FRANCE</t>
  </si>
  <si>
    <t>CENTRE HOSPITALIER LONGJUMEAU</t>
  </si>
  <si>
    <t>910110055</t>
  </si>
  <si>
    <t>CHRU LILLE</t>
  </si>
  <si>
    <t>Promoteur/multicentrique</t>
  </si>
  <si>
    <t>Promoteur/monocentrique</t>
  </si>
  <si>
    <t>Investigateur</t>
  </si>
  <si>
    <t>phase I/II</t>
  </si>
  <si>
    <t>total</t>
  </si>
  <si>
    <t>nb inclusions promoteur</t>
  </si>
  <si>
    <t>score inclusions promoteur</t>
  </si>
  <si>
    <t>score 2010</t>
  </si>
  <si>
    <t>score 2011</t>
  </si>
  <si>
    <t>score 2012</t>
  </si>
  <si>
    <t>Indicateur PUBLICATION 2009-2012</t>
  </si>
  <si>
    <t>Score 2010</t>
  </si>
  <si>
    <t>Score 2011</t>
  </si>
  <si>
    <t>Score 2012</t>
  </si>
  <si>
    <t>Indicateur ENSEIGNEMENT 2010-2012</t>
  </si>
  <si>
    <t>Score essai promoteur</t>
  </si>
  <si>
    <t>Score essai</t>
  </si>
  <si>
    <t>Score essai investigateur</t>
  </si>
  <si>
    <t>Indicateur ESSAI 2010-1012</t>
  </si>
  <si>
    <t>Indicateur INCLUSION PROMOTEUR 2010-1012</t>
  </si>
  <si>
    <t>nb inclusions investigateur</t>
  </si>
  <si>
    <t>score inclusions investigateur</t>
  </si>
  <si>
    <t>Indicateur INCLUSION INVESTIGATEUR 2010-1012</t>
  </si>
  <si>
    <t>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</si>
</sst>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#,##0.0000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5" borderId="0" xfId="0" applyFill="1" applyAlignment="1">
      <alignment/>
    </xf>
    <xf numFmtId="0" fontId="1" fillId="5" borderId="15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1" fillId="5" borderId="16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66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Border="1" applyAlignment="1">
      <alignment/>
    </xf>
    <xf numFmtId="3" fontId="37" fillId="0" borderId="0" xfId="0" applyNumberFormat="1" applyFont="1" applyAlignment="1">
      <alignment horizontal="right"/>
    </xf>
    <xf numFmtId="0" fontId="0" fillId="5" borderId="19" xfId="0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37" fillId="0" borderId="0" xfId="0" applyNumberFormat="1" applyFont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4" fontId="37" fillId="0" borderId="20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4" fontId="37" fillId="0" borderId="20" xfId="0" applyNumberFormat="1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4" fontId="37" fillId="0" borderId="20" xfId="0" applyNumberFormat="1" applyFont="1" applyBorder="1" applyAlignment="1">
      <alignment horizontal="right"/>
    </xf>
    <xf numFmtId="4" fontId="37" fillId="0" borderId="21" xfId="0" applyNumberFormat="1" applyFont="1" applyBorder="1" applyAlignment="1">
      <alignment horizontal="right"/>
    </xf>
    <xf numFmtId="0" fontId="37" fillId="5" borderId="22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37" fillId="5" borderId="22" xfId="0" applyFont="1" applyFill="1" applyBorder="1" applyAlignment="1">
      <alignment horizontal="center" vertical="center" wrapText="1"/>
    </xf>
    <xf numFmtId="0" fontId="37" fillId="5" borderId="2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0" fillId="5" borderId="15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 wrapText="1"/>
    </xf>
    <xf numFmtId="0" fontId="0" fillId="5" borderId="25" xfId="0" applyFont="1" applyFill="1" applyBorder="1" applyAlignment="1">
      <alignment horizontal="center" wrapText="1"/>
    </xf>
    <xf numFmtId="0" fontId="37" fillId="5" borderId="22" xfId="0" applyFont="1" applyFill="1" applyBorder="1" applyAlignment="1">
      <alignment horizontal="center" wrapText="1"/>
    </xf>
    <xf numFmtId="0" fontId="37" fillId="5" borderId="20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zoomScale="80" zoomScaleNormal="80" zoomScalePageLayoutView="0" workbookViewId="0" topLeftCell="A1">
      <selection activeCell="M11" sqref="M11"/>
    </sheetView>
  </sheetViews>
  <sheetFormatPr defaultColWidth="11.57421875" defaultRowHeight="12.75"/>
  <cols>
    <col min="1" max="1" width="21.140625" style="0" customWidth="1"/>
    <col min="2" max="2" width="69.57421875" style="0" customWidth="1"/>
    <col min="3" max="3" width="26.00390625" style="0" customWidth="1"/>
    <col min="4" max="4" width="7.7109375" style="0" customWidth="1"/>
    <col min="5" max="5" width="7.421875" style="1" bestFit="1" customWidth="1"/>
    <col min="6" max="8" width="7.140625" style="1" bestFit="1" customWidth="1"/>
    <col min="9" max="9" width="6.00390625" style="1" bestFit="1" customWidth="1"/>
    <col min="10" max="10" width="7.140625" style="1" bestFit="1" customWidth="1"/>
    <col min="11" max="11" width="6.00390625" style="1" bestFit="1" customWidth="1"/>
    <col min="12" max="12" width="8.140625" style="1" bestFit="1" customWidth="1"/>
    <col min="13" max="13" width="7.421875" style="1" bestFit="1" customWidth="1"/>
    <col min="14" max="19" width="6.00390625" style="1" bestFit="1" customWidth="1"/>
    <col min="20" max="20" width="8.140625" style="1" bestFit="1" customWidth="1"/>
    <col min="21" max="21" width="13.8515625" style="65" customWidth="1"/>
  </cols>
  <sheetData>
    <row r="1" spans="1:21" s="10" customFormat="1" ht="15" customHeight="1">
      <c r="A1" s="16"/>
      <c r="B1" s="17"/>
      <c r="C1" s="17"/>
      <c r="D1" s="17"/>
      <c r="E1" s="99" t="s">
        <v>291</v>
      </c>
      <c r="F1" s="100"/>
      <c r="G1" s="100"/>
      <c r="H1" s="100"/>
      <c r="I1" s="100"/>
      <c r="J1" s="100"/>
      <c r="K1" s="100"/>
      <c r="L1" s="22"/>
      <c r="M1" s="99">
        <v>2012</v>
      </c>
      <c r="N1" s="100"/>
      <c r="O1" s="100"/>
      <c r="P1" s="100"/>
      <c r="Q1" s="100"/>
      <c r="R1" s="100"/>
      <c r="S1" s="100"/>
      <c r="T1" s="68"/>
      <c r="U1" s="101" t="s">
        <v>328</v>
      </c>
    </row>
    <row r="2" spans="1:21" s="10" customFormat="1" ht="30.75" customHeight="1">
      <c r="A2" s="18" t="s">
        <v>276</v>
      </c>
      <c r="B2" s="14" t="s">
        <v>277</v>
      </c>
      <c r="C2" s="14" t="s">
        <v>290</v>
      </c>
      <c r="D2" s="14" t="s">
        <v>278</v>
      </c>
      <c r="E2" s="21" t="s">
        <v>288</v>
      </c>
      <c r="F2" s="20" t="s">
        <v>279</v>
      </c>
      <c r="G2" s="20" t="s">
        <v>280</v>
      </c>
      <c r="H2" s="20" t="s">
        <v>281</v>
      </c>
      <c r="I2" s="20" t="s">
        <v>282</v>
      </c>
      <c r="J2" s="20" t="s">
        <v>283</v>
      </c>
      <c r="K2" s="20" t="s">
        <v>284</v>
      </c>
      <c r="L2" s="20" t="s">
        <v>289</v>
      </c>
      <c r="M2" s="21" t="s">
        <v>288</v>
      </c>
      <c r="N2" s="20" t="s">
        <v>279</v>
      </c>
      <c r="O2" s="20" t="s">
        <v>280</v>
      </c>
      <c r="P2" s="20" t="s">
        <v>281</v>
      </c>
      <c r="Q2" s="20" t="s">
        <v>282</v>
      </c>
      <c r="R2" s="20" t="s">
        <v>283</v>
      </c>
      <c r="S2" s="20" t="s">
        <v>284</v>
      </c>
      <c r="T2" s="20" t="s">
        <v>289</v>
      </c>
      <c r="U2" s="102"/>
    </row>
    <row r="3" spans="1:21" ht="12.75">
      <c r="A3" s="2" t="s">
        <v>0</v>
      </c>
      <c r="B3" s="3" t="s">
        <v>1</v>
      </c>
      <c r="C3" s="19" t="s">
        <v>2</v>
      </c>
      <c r="D3" s="3" t="s">
        <v>3</v>
      </c>
      <c r="E3" s="23">
        <v>87</v>
      </c>
      <c r="F3" s="24">
        <v>4</v>
      </c>
      <c r="G3" s="24">
        <v>32</v>
      </c>
      <c r="H3" s="24">
        <v>11</v>
      </c>
      <c r="I3" s="24">
        <v>20</v>
      </c>
      <c r="J3" s="24">
        <v>17</v>
      </c>
      <c r="K3" s="24">
        <v>3</v>
      </c>
      <c r="L3" s="24">
        <v>832</v>
      </c>
      <c r="M3" s="23">
        <v>53</v>
      </c>
      <c r="N3" s="24">
        <v>9</v>
      </c>
      <c r="O3" s="24">
        <v>16</v>
      </c>
      <c r="P3" s="24">
        <v>11</v>
      </c>
      <c r="Q3" s="24">
        <v>12</v>
      </c>
      <c r="R3" s="24">
        <v>3</v>
      </c>
      <c r="S3" s="24">
        <v>2</v>
      </c>
      <c r="T3" s="24">
        <v>523</v>
      </c>
      <c r="U3" s="95">
        <f aca="true" t="shared" si="0" ref="U3:U34">(100/$L$137*L3)*3/4+(100/$T$137*T3)*1/4</f>
        <v>0.09384211733799072</v>
      </c>
    </row>
    <row r="4" spans="1:21" ht="12.75">
      <c r="A4" s="2" t="s">
        <v>4</v>
      </c>
      <c r="B4" s="3" t="s">
        <v>5</v>
      </c>
      <c r="C4" s="3" t="s">
        <v>2</v>
      </c>
      <c r="D4" s="3" t="s">
        <v>293</v>
      </c>
      <c r="E4" s="23">
        <v>1993</v>
      </c>
      <c r="F4" s="24">
        <v>450</v>
      </c>
      <c r="G4" s="24">
        <v>411</v>
      </c>
      <c r="H4" s="24">
        <v>345</v>
      </c>
      <c r="I4" s="24">
        <v>263</v>
      </c>
      <c r="J4" s="24">
        <v>406</v>
      </c>
      <c r="K4" s="24">
        <v>118</v>
      </c>
      <c r="L4" s="24">
        <v>24345</v>
      </c>
      <c r="M4" s="23">
        <v>838</v>
      </c>
      <c r="N4" s="24">
        <v>218</v>
      </c>
      <c r="O4" s="24">
        <v>202</v>
      </c>
      <c r="P4" s="24">
        <v>131</v>
      </c>
      <c r="Q4" s="24">
        <v>113</v>
      </c>
      <c r="R4" s="24">
        <v>107</v>
      </c>
      <c r="S4" s="24">
        <v>67</v>
      </c>
      <c r="T4" s="24">
        <v>9821</v>
      </c>
      <c r="U4" s="95">
        <f t="shared" si="0"/>
        <v>2.418026968764691</v>
      </c>
    </row>
    <row r="5" spans="1:21" ht="12.75">
      <c r="A5" s="2" t="s">
        <v>6</v>
      </c>
      <c r="B5" s="3" t="s">
        <v>7</v>
      </c>
      <c r="C5" s="3" t="s">
        <v>2</v>
      </c>
      <c r="D5" s="3" t="s">
        <v>8</v>
      </c>
      <c r="E5" s="23">
        <v>76</v>
      </c>
      <c r="F5" s="24">
        <v>14</v>
      </c>
      <c r="G5" s="24">
        <v>16</v>
      </c>
      <c r="H5" s="24">
        <v>9</v>
      </c>
      <c r="I5" s="24">
        <v>17</v>
      </c>
      <c r="J5" s="24">
        <v>16</v>
      </c>
      <c r="K5" s="24">
        <v>4</v>
      </c>
      <c r="L5" s="24">
        <v>670</v>
      </c>
      <c r="M5" s="23">
        <v>59</v>
      </c>
      <c r="N5" s="24">
        <v>18</v>
      </c>
      <c r="O5" s="24">
        <v>11</v>
      </c>
      <c r="P5" s="24">
        <v>9</v>
      </c>
      <c r="Q5" s="24">
        <v>7</v>
      </c>
      <c r="R5" s="24">
        <v>5</v>
      </c>
      <c r="S5" s="24">
        <v>9</v>
      </c>
      <c r="T5" s="24">
        <v>450</v>
      </c>
      <c r="U5" s="95">
        <f t="shared" si="0"/>
        <v>0.07729437186958488</v>
      </c>
    </row>
    <row r="6" spans="1:21" ht="12.75">
      <c r="A6" s="2" t="s">
        <v>9</v>
      </c>
      <c r="B6" s="3" t="s">
        <v>10</v>
      </c>
      <c r="C6" s="3" t="s">
        <v>2</v>
      </c>
      <c r="D6" s="3" t="s">
        <v>8</v>
      </c>
      <c r="E6" s="23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3">
        <v>55</v>
      </c>
      <c r="N6" s="24">
        <v>13</v>
      </c>
      <c r="O6" s="24">
        <v>8</v>
      </c>
      <c r="P6" s="24">
        <v>13</v>
      </c>
      <c r="Q6" s="24">
        <v>9</v>
      </c>
      <c r="R6" s="24">
        <v>4</v>
      </c>
      <c r="S6" s="24">
        <v>8</v>
      </c>
      <c r="T6" s="24">
        <v>467</v>
      </c>
      <c r="U6" s="95">
        <f t="shared" si="0"/>
        <v>0.027928483943812914</v>
      </c>
    </row>
    <row r="7" spans="1:21" ht="12.75">
      <c r="A7" s="2" t="s">
        <v>13</v>
      </c>
      <c r="B7" s="3" t="s">
        <v>14</v>
      </c>
      <c r="C7" s="3" t="s">
        <v>15</v>
      </c>
      <c r="D7" s="3" t="s">
        <v>8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3">
        <v>14</v>
      </c>
      <c r="N7" s="24">
        <v>3</v>
      </c>
      <c r="O7" s="24">
        <v>2</v>
      </c>
      <c r="P7" s="24">
        <v>5</v>
      </c>
      <c r="Q7" s="24">
        <v>2</v>
      </c>
      <c r="R7" s="24">
        <v>1</v>
      </c>
      <c r="S7" s="24">
        <v>1</v>
      </c>
      <c r="T7" s="24">
        <v>128</v>
      </c>
      <c r="U7" s="95">
        <f t="shared" si="0"/>
        <v>0.007654916370038657</v>
      </c>
    </row>
    <row r="8" spans="1:21" ht="12.75">
      <c r="A8" s="2" t="s">
        <v>16</v>
      </c>
      <c r="B8" s="3" t="s">
        <v>17</v>
      </c>
      <c r="C8" s="3" t="s">
        <v>15</v>
      </c>
      <c r="D8" s="3" t="s">
        <v>292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3">
        <v>8</v>
      </c>
      <c r="N8" s="24">
        <v>2</v>
      </c>
      <c r="O8" s="24">
        <v>2</v>
      </c>
      <c r="P8" s="24">
        <v>1</v>
      </c>
      <c r="Q8" s="24">
        <v>1</v>
      </c>
      <c r="R8" s="24">
        <v>2</v>
      </c>
      <c r="S8" s="24">
        <v>0</v>
      </c>
      <c r="T8" s="24">
        <v>47</v>
      </c>
      <c r="U8" s="95">
        <f t="shared" si="0"/>
        <v>0.0028107896046235693</v>
      </c>
    </row>
    <row r="9" spans="1:21" ht="12.75">
      <c r="A9" s="2" t="s">
        <v>18</v>
      </c>
      <c r="B9" s="3" t="s">
        <v>19</v>
      </c>
      <c r="C9" s="3" t="s">
        <v>15</v>
      </c>
      <c r="D9" s="3" t="s">
        <v>3</v>
      </c>
      <c r="E9" s="23">
        <v>339</v>
      </c>
      <c r="F9" s="24">
        <v>71</v>
      </c>
      <c r="G9" s="24">
        <v>76</v>
      </c>
      <c r="H9" s="24">
        <v>66</v>
      </c>
      <c r="I9" s="24">
        <v>29</v>
      </c>
      <c r="J9" s="24">
        <v>87</v>
      </c>
      <c r="K9" s="24">
        <v>10</v>
      </c>
      <c r="L9" s="24">
        <v>3878</v>
      </c>
      <c r="M9" s="23">
        <v>146</v>
      </c>
      <c r="N9" s="24">
        <v>46</v>
      </c>
      <c r="O9" s="24">
        <v>43</v>
      </c>
      <c r="P9" s="24">
        <v>20</v>
      </c>
      <c r="Q9" s="24">
        <v>9</v>
      </c>
      <c r="R9" s="24">
        <v>19</v>
      </c>
      <c r="S9" s="24">
        <v>9</v>
      </c>
      <c r="T9" s="24">
        <v>1832</v>
      </c>
      <c r="U9" s="95">
        <f t="shared" si="0"/>
        <v>0.4011782355176984</v>
      </c>
    </row>
    <row r="10" spans="1:21" ht="12.75">
      <c r="A10" s="2" t="s">
        <v>20</v>
      </c>
      <c r="B10" s="3" t="s">
        <v>294</v>
      </c>
      <c r="C10" s="3" t="s">
        <v>15</v>
      </c>
      <c r="D10" s="3" t="s">
        <v>293</v>
      </c>
      <c r="E10" s="23">
        <v>2684</v>
      </c>
      <c r="F10" s="24">
        <v>627</v>
      </c>
      <c r="G10" s="24">
        <v>592</v>
      </c>
      <c r="H10" s="24">
        <v>527</v>
      </c>
      <c r="I10" s="24">
        <v>330</v>
      </c>
      <c r="J10" s="24">
        <v>456</v>
      </c>
      <c r="K10" s="24">
        <v>152</v>
      </c>
      <c r="L10" s="24">
        <v>34890</v>
      </c>
      <c r="M10" s="23">
        <v>1095</v>
      </c>
      <c r="N10" s="24">
        <v>300</v>
      </c>
      <c r="O10" s="24">
        <v>284</v>
      </c>
      <c r="P10" s="24">
        <v>209</v>
      </c>
      <c r="Q10" s="24">
        <v>110</v>
      </c>
      <c r="R10" s="24">
        <v>123</v>
      </c>
      <c r="S10" s="24">
        <v>69</v>
      </c>
      <c r="T10" s="24">
        <v>13805</v>
      </c>
      <c r="U10" s="95">
        <f t="shared" si="0"/>
        <v>3.449247521912799</v>
      </c>
    </row>
    <row r="11" spans="1:21" ht="12.75">
      <c r="A11" s="2" t="s">
        <v>21</v>
      </c>
      <c r="B11" s="3" t="s">
        <v>22</v>
      </c>
      <c r="C11" s="3" t="s">
        <v>15</v>
      </c>
      <c r="D11" s="3" t="s">
        <v>8</v>
      </c>
      <c r="E11" s="23">
        <v>56</v>
      </c>
      <c r="F11" s="24">
        <v>7</v>
      </c>
      <c r="G11" s="24">
        <v>5</v>
      </c>
      <c r="H11" s="24">
        <v>21</v>
      </c>
      <c r="I11" s="24">
        <v>3</v>
      </c>
      <c r="J11" s="24">
        <v>11</v>
      </c>
      <c r="K11" s="24">
        <v>9</v>
      </c>
      <c r="L11" s="24">
        <v>707</v>
      </c>
      <c r="M11" s="23">
        <v>27</v>
      </c>
      <c r="N11" s="24">
        <v>5</v>
      </c>
      <c r="O11" s="24">
        <v>4</v>
      </c>
      <c r="P11" s="24">
        <v>10</v>
      </c>
      <c r="Q11" s="24">
        <v>4</v>
      </c>
      <c r="R11" s="24">
        <v>1</v>
      </c>
      <c r="S11" s="24">
        <v>3</v>
      </c>
      <c r="T11" s="24">
        <v>302</v>
      </c>
      <c r="U11" s="95">
        <f t="shared" si="0"/>
        <v>0.07122569510139665</v>
      </c>
    </row>
    <row r="12" spans="1:21" ht="12.75">
      <c r="A12" s="2" t="s">
        <v>23</v>
      </c>
      <c r="B12" s="3" t="s">
        <v>24</v>
      </c>
      <c r="C12" s="3" t="s">
        <v>15</v>
      </c>
      <c r="D12" s="3" t="s">
        <v>8</v>
      </c>
      <c r="E12" s="23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3">
        <v>7</v>
      </c>
      <c r="N12" s="24">
        <v>3</v>
      </c>
      <c r="O12" s="24">
        <v>3</v>
      </c>
      <c r="P12" s="24">
        <v>1</v>
      </c>
      <c r="Q12" s="24">
        <v>0</v>
      </c>
      <c r="R12" s="24">
        <v>0</v>
      </c>
      <c r="S12" s="24">
        <v>0</v>
      </c>
      <c r="T12" s="24">
        <v>46</v>
      </c>
      <c r="U12" s="95">
        <f t="shared" si="0"/>
        <v>0.0027509855704826425</v>
      </c>
    </row>
    <row r="13" spans="1:21" ht="12.75">
      <c r="A13" s="2" t="s">
        <v>25</v>
      </c>
      <c r="B13" s="3" t="s">
        <v>26</v>
      </c>
      <c r="C13" s="3" t="s">
        <v>15</v>
      </c>
      <c r="D13" s="3" t="s">
        <v>8</v>
      </c>
      <c r="E13" s="23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3">
        <v>30</v>
      </c>
      <c r="N13" s="24">
        <v>9</v>
      </c>
      <c r="O13" s="24">
        <v>6</v>
      </c>
      <c r="P13" s="24">
        <v>6</v>
      </c>
      <c r="Q13" s="24">
        <v>3</v>
      </c>
      <c r="R13" s="24">
        <v>5</v>
      </c>
      <c r="S13" s="24">
        <v>1</v>
      </c>
      <c r="T13" s="24">
        <v>254</v>
      </c>
      <c r="U13" s="95">
        <f t="shared" si="0"/>
        <v>0.01519022467179546</v>
      </c>
    </row>
    <row r="14" spans="1:21" ht="12.75">
      <c r="A14" s="2" t="s">
        <v>27</v>
      </c>
      <c r="B14" s="3" t="s">
        <v>28</v>
      </c>
      <c r="C14" s="3" t="s">
        <v>15</v>
      </c>
      <c r="D14" s="3" t="s">
        <v>8</v>
      </c>
      <c r="E14" s="23">
        <v>78</v>
      </c>
      <c r="F14" s="24">
        <v>18</v>
      </c>
      <c r="G14" s="24">
        <v>12</v>
      </c>
      <c r="H14" s="24">
        <v>10</v>
      </c>
      <c r="I14" s="24">
        <v>8</v>
      </c>
      <c r="J14" s="24">
        <v>24</v>
      </c>
      <c r="K14" s="24">
        <v>6</v>
      </c>
      <c r="L14" s="24">
        <v>728</v>
      </c>
      <c r="M14" s="23">
        <v>64</v>
      </c>
      <c r="N14" s="24">
        <v>19</v>
      </c>
      <c r="O14" s="24">
        <v>11</v>
      </c>
      <c r="P14" s="24">
        <v>11</v>
      </c>
      <c r="Q14" s="24">
        <v>10</v>
      </c>
      <c r="R14" s="24">
        <v>7</v>
      </c>
      <c r="S14" s="24">
        <v>6</v>
      </c>
      <c r="T14" s="24">
        <v>466</v>
      </c>
      <c r="U14" s="95">
        <f t="shared" si="0"/>
        <v>0.08261271145667215</v>
      </c>
    </row>
    <row r="15" spans="1:21" ht="12.75">
      <c r="A15" s="2" t="s">
        <v>29</v>
      </c>
      <c r="B15" s="3" t="s">
        <v>30</v>
      </c>
      <c r="C15" s="3" t="s">
        <v>31</v>
      </c>
      <c r="D15" s="3" t="s">
        <v>3</v>
      </c>
      <c r="E15" s="23">
        <v>192</v>
      </c>
      <c r="F15" s="24">
        <v>35</v>
      </c>
      <c r="G15" s="24">
        <v>44</v>
      </c>
      <c r="H15" s="24">
        <v>31</v>
      </c>
      <c r="I15" s="24">
        <v>37</v>
      </c>
      <c r="J15" s="24">
        <v>35</v>
      </c>
      <c r="K15" s="24">
        <v>10</v>
      </c>
      <c r="L15" s="24">
        <v>2046</v>
      </c>
      <c r="M15" s="23">
        <v>79</v>
      </c>
      <c r="N15" s="24">
        <v>20</v>
      </c>
      <c r="O15" s="24">
        <v>21</v>
      </c>
      <c r="P15" s="24">
        <v>14</v>
      </c>
      <c r="Q15" s="24">
        <v>10</v>
      </c>
      <c r="R15" s="24">
        <v>6</v>
      </c>
      <c r="S15" s="24">
        <v>8</v>
      </c>
      <c r="T15" s="24">
        <v>737</v>
      </c>
      <c r="U15" s="95">
        <f t="shared" si="0"/>
        <v>0.19793036511950374</v>
      </c>
    </row>
    <row r="16" spans="1:21" ht="12.75">
      <c r="A16" s="2" t="s">
        <v>32</v>
      </c>
      <c r="B16" s="3" t="s">
        <v>295</v>
      </c>
      <c r="C16" s="3" t="s">
        <v>31</v>
      </c>
      <c r="D16" s="3" t="s">
        <v>293</v>
      </c>
      <c r="E16" s="23">
        <v>936</v>
      </c>
      <c r="F16" s="24">
        <v>185</v>
      </c>
      <c r="G16" s="24">
        <v>166</v>
      </c>
      <c r="H16" s="24">
        <v>153</v>
      </c>
      <c r="I16" s="24">
        <v>132</v>
      </c>
      <c r="J16" s="24">
        <v>248</v>
      </c>
      <c r="K16" s="24">
        <v>52</v>
      </c>
      <c r="L16" s="24">
        <v>11135</v>
      </c>
      <c r="M16" s="23">
        <v>441</v>
      </c>
      <c r="N16" s="24">
        <v>102</v>
      </c>
      <c r="O16" s="24">
        <v>89</v>
      </c>
      <c r="P16" s="24">
        <v>76</v>
      </c>
      <c r="Q16" s="24">
        <v>61</v>
      </c>
      <c r="R16" s="24">
        <v>78</v>
      </c>
      <c r="S16" s="24">
        <v>35</v>
      </c>
      <c r="T16" s="24">
        <v>4654</v>
      </c>
      <c r="U16" s="95">
        <f t="shared" si="0"/>
        <v>1.1156559848861693</v>
      </c>
    </row>
    <row r="17" spans="1:21" ht="12.75">
      <c r="A17" s="2" t="s">
        <v>33</v>
      </c>
      <c r="B17" s="3" t="s">
        <v>296</v>
      </c>
      <c r="C17" s="3" t="s">
        <v>34</v>
      </c>
      <c r="D17" s="3" t="s">
        <v>293</v>
      </c>
      <c r="E17" s="23">
        <v>1101</v>
      </c>
      <c r="F17" s="24">
        <v>251</v>
      </c>
      <c r="G17" s="24">
        <v>260</v>
      </c>
      <c r="H17" s="24">
        <v>170</v>
      </c>
      <c r="I17" s="24">
        <v>185</v>
      </c>
      <c r="J17" s="24">
        <v>171</v>
      </c>
      <c r="K17" s="24">
        <v>64</v>
      </c>
      <c r="L17" s="24">
        <v>13884</v>
      </c>
      <c r="M17" s="23">
        <v>499</v>
      </c>
      <c r="N17" s="24">
        <v>123</v>
      </c>
      <c r="O17" s="24">
        <v>123</v>
      </c>
      <c r="P17" s="24">
        <v>105</v>
      </c>
      <c r="Q17" s="24">
        <v>58</v>
      </c>
      <c r="R17" s="24">
        <v>66</v>
      </c>
      <c r="S17" s="24">
        <v>24</v>
      </c>
      <c r="T17" s="24">
        <v>5670</v>
      </c>
      <c r="U17" s="95">
        <f t="shared" si="0"/>
        <v>1.3831357609397021</v>
      </c>
    </row>
    <row r="18" spans="1:21" ht="12.75">
      <c r="A18" s="2" t="s">
        <v>35</v>
      </c>
      <c r="B18" s="3" t="s">
        <v>36</v>
      </c>
      <c r="C18" s="3" t="s">
        <v>34</v>
      </c>
      <c r="D18" s="3" t="s">
        <v>3</v>
      </c>
      <c r="E18" s="23">
        <v>235</v>
      </c>
      <c r="F18" s="24">
        <v>58</v>
      </c>
      <c r="G18" s="24">
        <v>65</v>
      </c>
      <c r="H18" s="24">
        <v>37</v>
      </c>
      <c r="I18" s="24">
        <v>43</v>
      </c>
      <c r="J18" s="24">
        <v>24</v>
      </c>
      <c r="K18" s="24">
        <v>8</v>
      </c>
      <c r="L18" s="24">
        <v>2855</v>
      </c>
      <c r="M18" s="23">
        <v>122</v>
      </c>
      <c r="N18" s="24">
        <v>42</v>
      </c>
      <c r="O18" s="24">
        <v>31</v>
      </c>
      <c r="P18" s="24">
        <v>21</v>
      </c>
      <c r="Q18" s="24">
        <v>14</v>
      </c>
      <c r="R18" s="24">
        <v>11</v>
      </c>
      <c r="S18" s="24">
        <v>3</v>
      </c>
      <c r="T18" s="24">
        <v>1593</v>
      </c>
      <c r="U18" s="95">
        <f t="shared" si="0"/>
        <v>0.3099576753791965</v>
      </c>
    </row>
    <row r="19" spans="1:21" ht="12.75">
      <c r="A19" s="2" t="s">
        <v>37</v>
      </c>
      <c r="B19" s="3" t="s">
        <v>38</v>
      </c>
      <c r="C19" s="3" t="s">
        <v>34</v>
      </c>
      <c r="D19" s="3" t="s">
        <v>292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3">
        <v>10</v>
      </c>
      <c r="N19" s="24">
        <v>0</v>
      </c>
      <c r="O19" s="24">
        <v>1</v>
      </c>
      <c r="P19" s="24">
        <v>0</v>
      </c>
      <c r="Q19" s="24">
        <v>4</v>
      </c>
      <c r="R19" s="24">
        <v>5</v>
      </c>
      <c r="S19" s="24">
        <v>0</v>
      </c>
      <c r="T19" s="24">
        <v>46</v>
      </c>
      <c r="U19" s="95">
        <f t="shared" si="0"/>
        <v>0.0027509855704826425</v>
      </c>
    </row>
    <row r="20" spans="1:21" ht="12.75">
      <c r="A20" s="2" t="s">
        <v>39</v>
      </c>
      <c r="B20" s="3" t="s">
        <v>40</v>
      </c>
      <c r="C20" s="3" t="s">
        <v>34</v>
      </c>
      <c r="D20" s="3" t="s">
        <v>8</v>
      </c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3">
        <v>3</v>
      </c>
      <c r="N20" s="24">
        <v>0</v>
      </c>
      <c r="O20" s="24">
        <v>0</v>
      </c>
      <c r="P20" s="24">
        <v>0</v>
      </c>
      <c r="Q20" s="24">
        <v>2</v>
      </c>
      <c r="R20" s="24">
        <v>1</v>
      </c>
      <c r="S20" s="24">
        <v>0</v>
      </c>
      <c r="T20" s="24">
        <v>27</v>
      </c>
      <c r="U20" s="95">
        <f t="shared" si="0"/>
        <v>0.0016147089218050293</v>
      </c>
    </row>
    <row r="21" spans="1:21" ht="12.75">
      <c r="A21" s="2" t="s">
        <v>41</v>
      </c>
      <c r="B21" s="3" t="s">
        <v>42</v>
      </c>
      <c r="C21" s="3" t="s">
        <v>43</v>
      </c>
      <c r="D21" s="3" t="s">
        <v>293</v>
      </c>
      <c r="E21" s="23">
        <v>883</v>
      </c>
      <c r="F21" s="24">
        <v>180</v>
      </c>
      <c r="G21" s="24">
        <v>184</v>
      </c>
      <c r="H21" s="24">
        <v>140</v>
      </c>
      <c r="I21" s="24">
        <v>131</v>
      </c>
      <c r="J21" s="24">
        <v>168</v>
      </c>
      <c r="K21" s="24">
        <v>80</v>
      </c>
      <c r="L21" s="24">
        <v>10558</v>
      </c>
      <c r="M21" s="23">
        <v>379</v>
      </c>
      <c r="N21" s="24">
        <v>90</v>
      </c>
      <c r="O21" s="24">
        <v>77</v>
      </c>
      <c r="P21" s="24">
        <v>69</v>
      </c>
      <c r="Q21" s="24">
        <v>46</v>
      </c>
      <c r="R21" s="24">
        <v>63</v>
      </c>
      <c r="S21" s="24">
        <v>34</v>
      </c>
      <c r="T21" s="24">
        <v>4227</v>
      </c>
      <c r="U21" s="95">
        <f t="shared" si="0"/>
        <v>1.046730505436264</v>
      </c>
    </row>
    <row r="22" spans="1:21" ht="12.75">
      <c r="A22" s="2" t="s">
        <v>44</v>
      </c>
      <c r="B22" s="3" t="s">
        <v>45</v>
      </c>
      <c r="C22" s="3" t="s">
        <v>43</v>
      </c>
      <c r="D22" s="3" t="s">
        <v>8</v>
      </c>
      <c r="E22" s="23">
        <v>25</v>
      </c>
      <c r="F22" s="24">
        <v>7</v>
      </c>
      <c r="G22" s="24">
        <v>3</v>
      </c>
      <c r="H22" s="24">
        <v>5</v>
      </c>
      <c r="I22" s="24">
        <v>2</v>
      </c>
      <c r="J22" s="24">
        <v>5</v>
      </c>
      <c r="K22" s="24">
        <v>3</v>
      </c>
      <c r="L22" s="24">
        <v>309</v>
      </c>
      <c r="M22" s="23">
        <v>10</v>
      </c>
      <c r="N22" s="24">
        <v>4</v>
      </c>
      <c r="O22" s="24">
        <v>3</v>
      </c>
      <c r="P22" s="24">
        <v>1</v>
      </c>
      <c r="Q22" s="24">
        <v>1</v>
      </c>
      <c r="R22" s="24">
        <v>1</v>
      </c>
      <c r="S22" s="24">
        <v>0</v>
      </c>
      <c r="T22" s="24">
        <v>107</v>
      </c>
      <c r="U22" s="95">
        <f t="shared" si="0"/>
        <v>0.02963516592234162</v>
      </c>
    </row>
    <row r="23" spans="1:21" ht="12.75">
      <c r="A23" s="2" t="s">
        <v>46</v>
      </c>
      <c r="B23" s="3" t="s">
        <v>47</v>
      </c>
      <c r="C23" s="3" t="s">
        <v>43</v>
      </c>
      <c r="D23" s="3" t="s">
        <v>292</v>
      </c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3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95">
        <f t="shared" si="0"/>
        <v>0</v>
      </c>
    </row>
    <row r="24" spans="1:21" ht="12.75">
      <c r="A24" s="2" t="s">
        <v>48</v>
      </c>
      <c r="B24" s="3" t="s">
        <v>49</v>
      </c>
      <c r="C24" s="3" t="s">
        <v>43</v>
      </c>
      <c r="D24" s="3" t="s">
        <v>3</v>
      </c>
      <c r="E24" s="23">
        <v>178</v>
      </c>
      <c r="F24" s="24">
        <v>31</v>
      </c>
      <c r="G24" s="24">
        <v>36</v>
      </c>
      <c r="H24" s="24">
        <v>35</v>
      </c>
      <c r="I24" s="24">
        <v>30</v>
      </c>
      <c r="J24" s="24">
        <v>38</v>
      </c>
      <c r="K24" s="24">
        <v>8</v>
      </c>
      <c r="L24" s="24">
        <v>1836</v>
      </c>
      <c r="M24" s="23">
        <v>72</v>
      </c>
      <c r="N24" s="24">
        <v>17</v>
      </c>
      <c r="O24" s="24">
        <v>18</v>
      </c>
      <c r="P24" s="24">
        <v>13</v>
      </c>
      <c r="Q24" s="24">
        <v>12</v>
      </c>
      <c r="R24" s="24">
        <v>7</v>
      </c>
      <c r="S24" s="24">
        <v>5</v>
      </c>
      <c r="T24" s="24">
        <v>741</v>
      </c>
      <c r="U24" s="95">
        <f t="shared" si="0"/>
        <v>0.1823780336944328</v>
      </c>
    </row>
    <row r="25" spans="1:21" ht="12.75">
      <c r="A25" s="2" t="s">
        <v>50</v>
      </c>
      <c r="B25" s="3" t="s">
        <v>297</v>
      </c>
      <c r="C25" s="3" t="s">
        <v>43</v>
      </c>
      <c r="D25" s="3" t="s">
        <v>293</v>
      </c>
      <c r="E25" s="23">
        <v>1335</v>
      </c>
      <c r="F25" s="24">
        <v>284</v>
      </c>
      <c r="G25" s="24">
        <v>287</v>
      </c>
      <c r="H25" s="24">
        <v>241</v>
      </c>
      <c r="I25" s="24">
        <v>173</v>
      </c>
      <c r="J25" s="24">
        <v>244</v>
      </c>
      <c r="K25" s="24">
        <v>106</v>
      </c>
      <c r="L25" s="24">
        <v>16086</v>
      </c>
      <c r="M25" s="23">
        <v>607</v>
      </c>
      <c r="N25" s="24">
        <v>152</v>
      </c>
      <c r="O25" s="24">
        <v>143</v>
      </c>
      <c r="P25" s="24">
        <v>114</v>
      </c>
      <c r="Q25" s="24">
        <v>79</v>
      </c>
      <c r="R25" s="24">
        <v>80</v>
      </c>
      <c r="S25" s="24">
        <v>39</v>
      </c>
      <c r="T25" s="24">
        <v>7073</v>
      </c>
      <c r="U25" s="95">
        <f t="shared" si="0"/>
        <v>1.6326264766999916</v>
      </c>
    </row>
    <row r="26" spans="1:21" ht="12.75">
      <c r="A26" s="2" t="s">
        <v>51</v>
      </c>
      <c r="B26" s="3" t="s">
        <v>52</v>
      </c>
      <c r="C26" s="3" t="s">
        <v>43</v>
      </c>
      <c r="D26" s="3" t="s">
        <v>8</v>
      </c>
      <c r="E26" s="23">
        <v>60</v>
      </c>
      <c r="F26" s="24">
        <v>14</v>
      </c>
      <c r="G26" s="24">
        <v>8</v>
      </c>
      <c r="H26" s="24">
        <v>10</v>
      </c>
      <c r="I26" s="24">
        <v>10</v>
      </c>
      <c r="J26" s="24">
        <v>13</v>
      </c>
      <c r="K26" s="24">
        <v>5</v>
      </c>
      <c r="L26" s="24">
        <v>475</v>
      </c>
      <c r="M26" s="23">
        <v>36</v>
      </c>
      <c r="N26" s="24">
        <v>11</v>
      </c>
      <c r="O26" s="24">
        <v>8</v>
      </c>
      <c r="P26" s="24">
        <v>4</v>
      </c>
      <c r="Q26" s="24">
        <v>6</v>
      </c>
      <c r="R26" s="24">
        <v>7</v>
      </c>
      <c r="S26" s="24">
        <v>0</v>
      </c>
      <c r="T26" s="24">
        <v>295</v>
      </c>
      <c r="U26" s="95">
        <f t="shared" si="0"/>
        <v>0.053361166699080434</v>
      </c>
    </row>
    <row r="27" spans="1:21" ht="12.75">
      <c r="A27" s="2" t="s">
        <v>53</v>
      </c>
      <c r="B27" s="3" t="s">
        <v>54</v>
      </c>
      <c r="C27" s="3" t="s">
        <v>55</v>
      </c>
      <c r="D27" s="3" t="s">
        <v>8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3">
        <v>19</v>
      </c>
      <c r="N27" s="24">
        <v>8</v>
      </c>
      <c r="O27" s="24">
        <v>2</v>
      </c>
      <c r="P27" s="24">
        <v>1</v>
      </c>
      <c r="Q27" s="24">
        <v>5</v>
      </c>
      <c r="R27" s="24">
        <v>3</v>
      </c>
      <c r="S27" s="24">
        <v>0</v>
      </c>
      <c r="T27" s="24">
        <v>127</v>
      </c>
      <c r="U27" s="95">
        <f t="shared" si="0"/>
        <v>0.00759511233589773</v>
      </c>
    </row>
    <row r="28" spans="1:21" ht="12.75">
      <c r="A28" s="2" t="s">
        <v>56</v>
      </c>
      <c r="B28" s="3" t="s">
        <v>57</v>
      </c>
      <c r="C28" s="3" t="s">
        <v>55</v>
      </c>
      <c r="D28" s="3" t="s">
        <v>293</v>
      </c>
      <c r="E28" s="23">
        <v>1301</v>
      </c>
      <c r="F28" s="24">
        <v>228</v>
      </c>
      <c r="G28" s="24">
        <v>271</v>
      </c>
      <c r="H28" s="24">
        <v>244</v>
      </c>
      <c r="I28" s="24">
        <v>244</v>
      </c>
      <c r="J28" s="24">
        <v>242</v>
      </c>
      <c r="K28" s="24">
        <v>72</v>
      </c>
      <c r="L28" s="24">
        <v>14503</v>
      </c>
      <c r="M28" s="23">
        <v>669</v>
      </c>
      <c r="N28" s="24">
        <v>178</v>
      </c>
      <c r="O28" s="24">
        <v>152</v>
      </c>
      <c r="P28" s="24">
        <v>125</v>
      </c>
      <c r="Q28" s="24">
        <v>74</v>
      </c>
      <c r="R28" s="24">
        <v>93</v>
      </c>
      <c r="S28" s="24">
        <v>47</v>
      </c>
      <c r="T28" s="24">
        <v>6798</v>
      </c>
      <c r="U28" s="95">
        <f t="shared" si="0"/>
        <v>1.497142177834724</v>
      </c>
    </row>
    <row r="29" spans="1:21" ht="12.75">
      <c r="A29" s="2" t="s">
        <v>58</v>
      </c>
      <c r="B29" s="3" t="s">
        <v>59</v>
      </c>
      <c r="C29" s="3" t="s">
        <v>55</v>
      </c>
      <c r="D29" s="3" t="s">
        <v>8</v>
      </c>
      <c r="E29" s="23">
        <v>222</v>
      </c>
      <c r="F29" s="24">
        <v>31</v>
      </c>
      <c r="G29" s="24">
        <v>35</v>
      </c>
      <c r="H29" s="24">
        <v>27</v>
      </c>
      <c r="I29" s="24">
        <v>32</v>
      </c>
      <c r="J29" s="24">
        <v>86</v>
      </c>
      <c r="K29" s="24">
        <v>11</v>
      </c>
      <c r="L29" s="24">
        <v>2025</v>
      </c>
      <c r="M29" s="23">
        <v>100</v>
      </c>
      <c r="N29" s="24">
        <v>19</v>
      </c>
      <c r="O29" s="24">
        <v>23</v>
      </c>
      <c r="P29" s="24">
        <v>23</v>
      </c>
      <c r="Q29" s="24">
        <v>16</v>
      </c>
      <c r="R29" s="24">
        <v>14</v>
      </c>
      <c r="S29" s="24">
        <v>5</v>
      </c>
      <c r="T29" s="24">
        <v>854</v>
      </c>
      <c r="U29" s="95">
        <f t="shared" si="0"/>
        <v>0.20334828235782876</v>
      </c>
    </row>
    <row r="30" spans="1:21" ht="12.75">
      <c r="A30" s="2" t="s">
        <v>62</v>
      </c>
      <c r="B30" s="3" t="s">
        <v>63</v>
      </c>
      <c r="C30" s="3" t="s">
        <v>64</v>
      </c>
      <c r="D30" s="3" t="s">
        <v>293</v>
      </c>
      <c r="E30" s="23">
        <v>700</v>
      </c>
      <c r="F30" s="24">
        <v>124</v>
      </c>
      <c r="G30" s="24">
        <v>125</v>
      </c>
      <c r="H30" s="24">
        <v>135</v>
      </c>
      <c r="I30" s="24">
        <v>86</v>
      </c>
      <c r="J30" s="24">
        <v>195</v>
      </c>
      <c r="K30" s="24">
        <v>35</v>
      </c>
      <c r="L30" s="24">
        <v>7603</v>
      </c>
      <c r="M30" s="23">
        <v>361</v>
      </c>
      <c r="N30" s="24">
        <v>89</v>
      </c>
      <c r="O30" s="24">
        <v>84</v>
      </c>
      <c r="P30" s="24">
        <v>69</v>
      </c>
      <c r="Q30" s="24">
        <v>43</v>
      </c>
      <c r="R30" s="24">
        <v>58</v>
      </c>
      <c r="S30" s="24">
        <v>18</v>
      </c>
      <c r="T30" s="24">
        <v>4054</v>
      </c>
      <c r="U30" s="95">
        <f t="shared" si="0"/>
        <v>0.8141747739840244</v>
      </c>
    </row>
    <row r="31" spans="1:21" ht="12.75">
      <c r="A31" s="2" t="s">
        <v>65</v>
      </c>
      <c r="B31" s="3" t="s">
        <v>66</v>
      </c>
      <c r="C31" s="3" t="s">
        <v>64</v>
      </c>
      <c r="D31" s="3" t="s">
        <v>3</v>
      </c>
      <c r="E31" s="23">
        <v>82</v>
      </c>
      <c r="F31" s="24">
        <v>19</v>
      </c>
      <c r="G31" s="24">
        <v>24</v>
      </c>
      <c r="H31" s="24">
        <v>13</v>
      </c>
      <c r="I31" s="24">
        <v>15</v>
      </c>
      <c r="J31" s="24">
        <v>10</v>
      </c>
      <c r="K31" s="24">
        <v>1</v>
      </c>
      <c r="L31" s="24">
        <v>806</v>
      </c>
      <c r="M31" s="23">
        <v>32</v>
      </c>
      <c r="N31" s="24">
        <v>8</v>
      </c>
      <c r="O31" s="24">
        <v>10</v>
      </c>
      <c r="P31" s="24">
        <v>5</v>
      </c>
      <c r="Q31" s="24">
        <v>5</v>
      </c>
      <c r="R31" s="24">
        <v>4</v>
      </c>
      <c r="S31" s="24">
        <v>0</v>
      </c>
      <c r="T31" s="24">
        <v>326</v>
      </c>
      <c r="U31" s="95">
        <f t="shared" si="0"/>
        <v>0.08010557862840667</v>
      </c>
    </row>
    <row r="32" spans="1:21" ht="12.75">
      <c r="A32" s="2" t="s">
        <v>67</v>
      </c>
      <c r="B32" s="3" t="s">
        <v>298</v>
      </c>
      <c r="C32" s="3" t="s">
        <v>68</v>
      </c>
      <c r="D32" s="3" t="s">
        <v>293</v>
      </c>
      <c r="E32" s="23">
        <v>918</v>
      </c>
      <c r="F32" s="24">
        <v>152</v>
      </c>
      <c r="G32" s="24">
        <v>174</v>
      </c>
      <c r="H32" s="24">
        <v>161</v>
      </c>
      <c r="I32" s="24">
        <v>153</v>
      </c>
      <c r="J32" s="24">
        <v>222</v>
      </c>
      <c r="K32" s="24">
        <v>56</v>
      </c>
      <c r="L32" s="24">
        <v>10474</v>
      </c>
      <c r="M32" s="23">
        <v>471</v>
      </c>
      <c r="N32" s="24">
        <v>110</v>
      </c>
      <c r="O32" s="24">
        <v>96</v>
      </c>
      <c r="P32" s="24">
        <v>82</v>
      </c>
      <c r="Q32" s="24">
        <v>63</v>
      </c>
      <c r="R32" s="24">
        <v>77</v>
      </c>
      <c r="S32" s="24">
        <v>43</v>
      </c>
      <c r="T32" s="24">
        <v>4627</v>
      </c>
      <c r="U32" s="95">
        <f t="shared" si="0"/>
        <v>1.064335500067981</v>
      </c>
    </row>
    <row r="33" spans="1:21" ht="12.75">
      <c r="A33" s="2" t="s">
        <v>69</v>
      </c>
      <c r="B33" s="3" t="s">
        <v>70</v>
      </c>
      <c r="C33" s="3" t="s">
        <v>68</v>
      </c>
      <c r="D33" s="3" t="s">
        <v>8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3">
        <v>90</v>
      </c>
      <c r="N33" s="24">
        <v>34</v>
      </c>
      <c r="O33" s="24">
        <v>22</v>
      </c>
      <c r="P33" s="24">
        <v>9</v>
      </c>
      <c r="Q33" s="24">
        <v>12</v>
      </c>
      <c r="R33" s="24">
        <v>9</v>
      </c>
      <c r="S33" s="24">
        <v>4</v>
      </c>
      <c r="T33" s="24">
        <v>824</v>
      </c>
      <c r="U33" s="95">
        <f t="shared" si="0"/>
        <v>0.04927852413212386</v>
      </c>
    </row>
    <row r="34" spans="1:21" ht="12.75">
      <c r="A34" s="5" t="s">
        <v>71</v>
      </c>
      <c r="B34" s="3" t="s">
        <v>72</v>
      </c>
      <c r="C34" s="3" t="s">
        <v>73</v>
      </c>
      <c r="D34" s="3" t="s">
        <v>226</v>
      </c>
      <c r="E34" s="23">
        <v>240</v>
      </c>
      <c r="F34" s="24">
        <v>38</v>
      </c>
      <c r="G34" s="24">
        <v>42</v>
      </c>
      <c r="H34" s="24">
        <v>37</v>
      </c>
      <c r="I34" s="24">
        <v>34</v>
      </c>
      <c r="J34" s="24">
        <v>69</v>
      </c>
      <c r="K34" s="24">
        <v>20</v>
      </c>
      <c r="L34" s="24">
        <v>2263</v>
      </c>
      <c r="M34" s="23">
        <v>174</v>
      </c>
      <c r="N34" s="24">
        <v>39</v>
      </c>
      <c r="O34" s="24">
        <v>36</v>
      </c>
      <c r="P34" s="24">
        <v>22</v>
      </c>
      <c r="Q34" s="24">
        <v>23</v>
      </c>
      <c r="R34" s="24">
        <v>29</v>
      </c>
      <c r="S34" s="24">
        <v>25</v>
      </c>
      <c r="T34" s="24">
        <v>1627</v>
      </c>
      <c r="U34" s="95">
        <f t="shared" si="0"/>
        <v>0.2674738879852846</v>
      </c>
    </row>
    <row r="35" spans="1:21" ht="12.75">
      <c r="A35" s="2" t="s">
        <v>74</v>
      </c>
      <c r="B35" s="3" t="s">
        <v>75</v>
      </c>
      <c r="C35" s="3" t="s">
        <v>73</v>
      </c>
      <c r="D35" s="3" t="s">
        <v>226</v>
      </c>
      <c r="E35" s="23">
        <v>387</v>
      </c>
      <c r="F35" s="24">
        <v>78</v>
      </c>
      <c r="G35" s="24">
        <v>77</v>
      </c>
      <c r="H35" s="24">
        <v>74</v>
      </c>
      <c r="I35" s="24">
        <v>51</v>
      </c>
      <c r="J35" s="24">
        <v>73</v>
      </c>
      <c r="K35" s="24">
        <v>34</v>
      </c>
      <c r="L35" s="24">
        <v>4765</v>
      </c>
      <c r="M35" s="23">
        <v>140</v>
      </c>
      <c r="N35" s="24">
        <v>32</v>
      </c>
      <c r="O35" s="24">
        <v>38</v>
      </c>
      <c r="P35" s="24">
        <v>28</v>
      </c>
      <c r="Q35" s="24">
        <v>11</v>
      </c>
      <c r="R35" s="24">
        <v>21</v>
      </c>
      <c r="S35" s="24">
        <v>10</v>
      </c>
      <c r="T35" s="24">
        <v>1507</v>
      </c>
      <c r="U35" s="95">
        <f aca="true" t="shared" si="1" ref="U35:U66">(100/$L$137*L35)*3/4+(100/$T$137*T35)*1/4</f>
        <v>0.4484424134084206</v>
      </c>
    </row>
    <row r="36" spans="1:21" ht="12.75">
      <c r="A36" s="2" t="s">
        <v>76</v>
      </c>
      <c r="B36" s="3" t="s">
        <v>77</v>
      </c>
      <c r="C36" s="3" t="s">
        <v>73</v>
      </c>
      <c r="D36" s="3" t="s">
        <v>292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3">
        <v>13</v>
      </c>
      <c r="N36" s="24">
        <v>1</v>
      </c>
      <c r="O36" s="24">
        <v>3</v>
      </c>
      <c r="P36" s="24">
        <v>1</v>
      </c>
      <c r="Q36" s="24">
        <v>1</v>
      </c>
      <c r="R36" s="24">
        <v>1</v>
      </c>
      <c r="S36" s="24">
        <v>6</v>
      </c>
      <c r="T36" s="24">
        <v>132</v>
      </c>
      <c r="U36" s="95">
        <f t="shared" si="1"/>
        <v>0.007894132506602366</v>
      </c>
    </row>
    <row r="37" spans="1:21" ht="12.75">
      <c r="A37" s="2" t="s">
        <v>78</v>
      </c>
      <c r="B37" s="3" t="s">
        <v>79</v>
      </c>
      <c r="C37" s="3" t="s">
        <v>73</v>
      </c>
      <c r="D37" s="3" t="s">
        <v>80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3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95">
        <f t="shared" si="1"/>
        <v>0</v>
      </c>
    </row>
    <row r="38" spans="1:21" ht="12.75">
      <c r="A38" s="2" t="s">
        <v>81</v>
      </c>
      <c r="B38" s="3" t="s">
        <v>82</v>
      </c>
      <c r="C38" s="3" t="s">
        <v>73</v>
      </c>
      <c r="D38" s="3" t="s">
        <v>8</v>
      </c>
      <c r="E38" s="23">
        <v>201</v>
      </c>
      <c r="F38" s="24">
        <v>43</v>
      </c>
      <c r="G38" s="24">
        <v>37</v>
      </c>
      <c r="H38" s="24">
        <v>31</v>
      </c>
      <c r="I38" s="24">
        <v>19</v>
      </c>
      <c r="J38" s="24">
        <v>55</v>
      </c>
      <c r="K38" s="24">
        <v>16</v>
      </c>
      <c r="L38" s="24">
        <v>2633</v>
      </c>
      <c r="M38" s="23">
        <v>90</v>
      </c>
      <c r="N38" s="24">
        <v>23</v>
      </c>
      <c r="O38" s="24">
        <v>17</v>
      </c>
      <c r="P38" s="24">
        <v>13</v>
      </c>
      <c r="Q38" s="24">
        <v>9</v>
      </c>
      <c r="R38" s="24">
        <v>17</v>
      </c>
      <c r="S38" s="24">
        <v>11</v>
      </c>
      <c r="T38" s="24">
        <v>1142</v>
      </c>
      <c r="U38" s="95">
        <f t="shared" si="1"/>
        <v>0.26629213427362464</v>
      </c>
    </row>
    <row r="39" spans="1:21" ht="12.75">
      <c r="A39" s="2" t="s">
        <v>83</v>
      </c>
      <c r="B39" s="3" t="s">
        <v>84</v>
      </c>
      <c r="C39" s="3" t="s">
        <v>73</v>
      </c>
      <c r="D39" s="3" t="s">
        <v>8</v>
      </c>
      <c r="E39" s="23">
        <v>349</v>
      </c>
      <c r="F39" s="24">
        <v>76</v>
      </c>
      <c r="G39" s="24">
        <v>63</v>
      </c>
      <c r="H39" s="24">
        <v>77</v>
      </c>
      <c r="I39" s="24">
        <v>30</v>
      </c>
      <c r="J39" s="24">
        <v>72</v>
      </c>
      <c r="K39" s="24">
        <v>31</v>
      </c>
      <c r="L39" s="24">
        <v>4213</v>
      </c>
      <c r="M39" s="23">
        <v>123</v>
      </c>
      <c r="N39" s="24">
        <v>25</v>
      </c>
      <c r="O39" s="24">
        <v>27</v>
      </c>
      <c r="P39" s="24">
        <v>33</v>
      </c>
      <c r="Q39" s="24">
        <v>10</v>
      </c>
      <c r="R39" s="24">
        <v>13</v>
      </c>
      <c r="S39" s="24">
        <v>15</v>
      </c>
      <c r="T39" s="24">
        <v>1460</v>
      </c>
      <c r="U39" s="95">
        <f t="shared" si="1"/>
        <v>0.4041224130703574</v>
      </c>
    </row>
    <row r="40" spans="1:21" ht="12.75">
      <c r="A40" s="2" t="s">
        <v>85</v>
      </c>
      <c r="B40" s="3" t="s">
        <v>86</v>
      </c>
      <c r="C40" s="3" t="s">
        <v>73</v>
      </c>
      <c r="D40" s="3" t="s">
        <v>226</v>
      </c>
      <c r="E40" s="23">
        <v>294</v>
      </c>
      <c r="F40" s="24">
        <v>43</v>
      </c>
      <c r="G40" s="24">
        <v>44</v>
      </c>
      <c r="H40" s="24">
        <v>65</v>
      </c>
      <c r="I40" s="24">
        <v>36</v>
      </c>
      <c r="J40" s="24">
        <v>71</v>
      </c>
      <c r="K40" s="24">
        <v>35</v>
      </c>
      <c r="L40" s="24">
        <v>2691</v>
      </c>
      <c r="M40" s="23">
        <v>128</v>
      </c>
      <c r="N40" s="24">
        <v>28</v>
      </c>
      <c r="O40" s="24">
        <v>24</v>
      </c>
      <c r="P40" s="24">
        <v>24</v>
      </c>
      <c r="Q40" s="24">
        <v>13</v>
      </c>
      <c r="R40" s="24">
        <v>16</v>
      </c>
      <c r="S40" s="24">
        <v>23</v>
      </c>
      <c r="T40" s="24">
        <v>1129</v>
      </c>
      <c r="U40" s="95">
        <f t="shared" si="1"/>
        <v>0.26987615687062505</v>
      </c>
    </row>
    <row r="41" spans="1:21" ht="12.75">
      <c r="A41" s="2" t="s">
        <v>87</v>
      </c>
      <c r="B41" s="3" t="s">
        <v>88</v>
      </c>
      <c r="C41" s="3" t="s">
        <v>73</v>
      </c>
      <c r="D41" s="3" t="s">
        <v>226</v>
      </c>
      <c r="E41" s="23">
        <v>107</v>
      </c>
      <c r="F41" s="24">
        <v>18</v>
      </c>
      <c r="G41" s="24">
        <v>15</v>
      </c>
      <c r="H41" s="24">
        <v>11</v>
      </c>
      <c r="I41" s="24">
        <v>16</v>
      </c>
      <c r="J41" s="24">
        <v>41</v>
      </c>
      <c r="K41" s="24">
        <v>6</v>
      </c>
      <c r="L41" s="24">
        <v>1070</v>
      </c>
      <c r="M41" s="23">
        <v>45</v>
      </c>
      <c r="N41" s="24">
        <v>8</v>
      </c>
      <c r="O41" s="24">
        <v>9</v>
      </c>
      <c r="P41" s="24">
        <v>16</v>
      </c>
      <c r="Q41" s="24">
        <v>6</v>
      </c>
      <c r="R41" s="24">
        <v>6</v>
      </c>
      <c r="S41" s="24">
        <v>0</v>
      </c>
      <c r="T41" s="24">
        <v>424</v>
      </c>
      <c r="U41" s="95">
        <f t="shared" si="1"/>
        <v>0.10581860519455824</v>
      </c>
    </row>
    <row r="42" spans="1:21" ht="12.75">
      <c r="A42" s="2" t="s">
        <v>89</v>
      </c>
      <c r="B42" s="3" t="s">
        <v>90</v>
      </c>
      <c r="C42" s="3" t="s">
        <v>73</v>
      </c>
      <c r="D42" s="3" t="s">
        <v>3</v>
      </c>
      <c r="E42" s="23">
        <v>1575</v>
      </c>
      <c r="F42" s="24">
        <v>473</v>
      </c>
      <c r="G42" s="24">
        <v>487</v>
      </c>
      <c r="H42" s="24">
        <v>245</v>
      </c>
      <c r="I42" s="24">
        <v>124</v>
      </c>
      <c r="J42" s="24">
        <v>162</v>
      </c>
      <c r="K42" s="24">
        <v>84</v>
      </c>
      <c r="L42" s="24">
        <v>23343</v>
      </c>
      <c r="M42" s="23">
        <v>611</v>
      </c>
      <c r="N42" s="24">
        <v>179</v>
      </c>
      <c r="O42" s="24">
        <v>186</v>
      </c>
      <c r="P42" s="24">
        <v>79</v>
      </c>
      <c r="Q42" s="24">
        <v>68</v>
      </c>
      <c r="R42" s="24">
        <v>52</v>
      </c>
      <c r="S42" s="24">
        <v>47</v>
      </c>
      <c r="T42" s="24">
        <v>8333</v>
      </c>
      <c r="U42" s="95">
        <f t="shared" si="1"/>
        <v>2.2536903247403344</v>
      </c>
    </row>
    <row r="43" spans="1:21" ht="12.75">
      <c r="A43" s="2" t="s">
        <v>91</v>
      </c>
      <c r="B43" s="3" t="s">
        <v>92</v>
      </c>
      <c r="C43" s="3" t="s">
        <v>73</v>
      </c>
      <c r="D43" s="3" t="s">
        <v>293</v>
      </c>
      <c r="E43" s="23">
        <v>21253</v>
      </c>
      <c r="F43" s="24">
        <v>5229</v>
      </c>
      <c r="G43" s="24">
        <v>4567</v>
      </c>
      <c r="H43" s="24">
        <v>3608</v>
      </c>
      <c r="I43" s="24">
        <v>2474</v>
      </c>
      <c r="J43" s="24">
        <v>3792</v>
      </c>
      <c r="K43" s="24">
        <v>1583</v>
      </c>
      <c r="L43" s="24">
        <v>314401</v>
      </c>
      <c r="M43" s="23">
        <v>8281</v>
      </c>
      <c r="N43" s="24">
        <v>2086</v>
      </c>
      <c r="O43" s="24">
        <v>1871</v>
      </c>
      <c r="P43" s="24">
        <v>1491</v>
      </c>
      <c r="Q43" s="24">
        <v>969</v>
      </c>
      <c r="R43" s="24">
        <v>1087</v>
      </c>
      <c r="S43" s="24">
        <v>777</v>
      </c>
      <c r="T43" s="24">
        <v>118185</v>
      </c>
      <c r="U43" s="95">
        <f t="shared" si="1"/>
        <v>30.710217607924026</v>
      </c>
    </row>
    <row r="44" spans="1:21" ht="12.75">
      <c r="A44" s="2" t="s">
        <v>93</v>
      </c>
      <c r="B44" s="3" t="s">
        <v>94</v>
      </c>
      <c r="C44" s="3" t="s">
        <v>73</v>
      </c>
      <c r="D44" s="3" t="s">
        <v>95</v>
      </c>
      <c r="E44" s="23">
        <v>1064</v>
      </c>
      <c r="F44" s="24">
        <v>84</v>
      </c>
      <c r="G44" s="24">
        <v>110</v>
      </c>
      <c r="H44" s="24">
        <v>131</v>
      </c>
      <c r="I44" s="24">
        <v>181</v>
      </c>
      <c r="J44" s="24">
        <v>390</v>
      </c>
      <c r="K44" s="24">
        <v>168</v>
      </c>
      <c r="L44" s="24">
        <v>10539</v>
      </c>
      <c r="M44" s="23">
        <v>495</v>
      </c>
      <c r="N44" s="24">
        <v>66</v>
      </c>
      <c r="O44" s="24">
        <v>116</v>
      </c>
      <c r="P44" s="24">
        <v>82</v>
      </c>
      <c r="Q44" s="24">
        <v>71</v>
      </c>
      <c r="R44" s="24">
        <v>111</v>
      </c>
      <c r="S44" s="24">
        <v>49</v>
      </c>
      <c r="T44" s="24">
        <v>5529</v>
      </c>
      <c r="U44" s="95">
        <f t="shared" si="1"/>
        <v>1.1231665988226507</v>
      </c>
    </row>
    <row r="45" spans="1:21" ht="12.75">
      <c r="A45" s="2" t="s">
        <v>96</v>
      </c>
      <c r="B45" s="3" t="s">
        <v>97</v>
      </c>
      <c r="C45" s="3" t="s">
        <v>73</v>
      </c>
      <c r="D45" s="3" t="s">
        <v>8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3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95">
        <f t="shared" si="1"/>
        <v>0</v>
      </c>
    </row>
    <row r="46" spans="1:21" ht="12.75">
      <c r="A46" s="2" t="s">
        <v>98</v>
      </c>
      <c r="B46" s="3" t="s">
        <v>99</v>
      </c>
      <c r="C46" s="3" t="s">
        <v>73</v>
      </c>
      <c r="D46" s="3" t="s">
        <v>8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3">
        <v>12</v>
      </c>
      <c r="N46" s="24">
        <v>2</v>
      </c>
      <c r="O46" s="24">
        <v>7</v>
      </c>
      <c r="P46" s="24">
        <v>2</v>
      </c>
      <c r="Q46" s="24">
        <v>0</v>
      </c>
      <c r="R46" s="24">
        <v>1</v>
      </c>
      <c r="S46" s="24">
        <v>0</v>
      </c>
      <c r="T46" s="24">
        <v>152</v>
      </c>
      <c r="U46" s="95">
        <f t="shared" si="1"/>
        <v>0.009090213189420906</v>
      </c>
    </row>
    <row r="47" spans="1:21" ht="12.75">
      <c r="A47" s="2" t="s">
        <v>100</v>
      </c>
      <c r="B47" s="3" t="s">
        <v>101</v>
      </c>
      <c r="C47" s="3" t="s">
        <v>73</v>
      </c>
      <c r="D47" s="3" t="s">
        <v>8</v>
      </c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3">
        <v>17</v>
      </c>
      <c r="N47" s="24">
        <v>7</v>
      </c>
      <c r="O47" s="24">
        <v>2</v>
      </c>
      <c r="P47" s="24">
        <v>2</v>
      </c>
      <c r="Q47" s="24">
        <v>1</v>
      </c>
      <c r="R47" s="24">
        <v>4</v>
      </c>
      <c r="S47" s="24">
        <v>1</v>
      </c>
      <c r="T47" s="24">
        <v>145</v>
      </c>
      <c r="U47" s="95">
        <f t="shared" si="1"/>
        <v>0.008671584950434416</v>
      </c>
    </row>
    <row r="48" spans="1:21" ht="12.75">
      <c r="A48" s="2" t="s">
        <v>102</v>
      </c>
      <c r="B48" s="3" t="s">
        <v>103</v>
      </c>
      <c r="C48" s="3" t="s">
        <v>73</v>
      </c>
      <c r="D48" s="3" t="s">
        <v>8</v>
      </c>
      <c r="E48" s="23">
        <v>53</v>
      </c>
      <c r="F48" s="24">
        <v>7</v>
      </c>
      <c r="G48" s="24">
        <v>8</v>
      </c>
      <c r="H48" s="24">
        <v>5</v>
      </c>
      <c r="I48" s="24">
        <v>8</v>
      </c>
      <c r="J48" s="24">
        <v>23</v>
      </c>
      <c r="K48" s="24">
        <v>2</v>
      </c>
      <c r="L48" s="24">
        <v>466</v>
      </c>
      <c r="M48" s="23">
        <v>20</v>
      </c>
      <c r="N48" s="24">
        <v>3</v>
      </c>
      <c r="O48" s="24">
        <v>4</v>
      </c>
      <c r="P48" s="24">
        <v>4</v>
      </c>
      <c r="Q48" s="24">
        <v>4</v>
      </c>
      <c r="R48" s="24">
        <v>3</v>
      </c>
      <c r="S48" s="24">
        <v>2</v>
      </c>
      <c r="T48" s="24">
        <v>120</v>
      </c>
      <c r="U48" s="95">
        <f t="shared" si="1"/>
        <v>0.042218680114633866</v>
      </c>
    </row>
    <row r="49" spans="1:21" ht="12.75">
      <c r="A49" s="2" t="s">
        <v>104</v>
      </c>
      <c r="B49" s="3" t="s">
        <v>105</v>
      </c>
      <c r="C49" s="3" t="s">
        <v>73</v>
      </c>
      <c r="D49" s="3" t="s">
        <v>8</v>
      </c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3">
        <v>12</v>
      </c>
      <c r="N49" s="24">
        <v>4</v>
      </c>
      <c r="O49" s="24">
        <v>3</v>
      </c>
      <c r="P49" s="24">
        <v>4</v>
      </c>
      <c r="Q49" s="24">
        <v>0</v>
      </c>
      <c r="R49" s="24">
        <v>0</v>
      </c>
      <c r="S49" s="24">
        <v>1</v>
      </c>
      <c r="T49" s="24">
        <v>70</v>
      </c>
      <c r="U49" s="95">
        <f t="shared" si="1"/>
        <v>0.004186282389864891</v>
      </c>
    </row>
    <row r="50" spans="1:21" ht="12.75">
      <c r="A50" s="115" t="s">
        <v>341</v>
      </c>
      <c r="B50" s="3" t="s">
        <v>107</v>
      </c>
      <c r="C50" s="3" t="s">
        <v>73</v>
      </c>
      <c r="D50" s="3" t="s">
        <v>8</v>
      </c>
      <c r="E50" s="23">
        <v>218</v>
      </c>
      <c r="F50" s="24">
        <v>54</v>
      </c>
      <c r="G50" s="24">
        <v>49</v>
      </c>
      <c r="H50" s="24">
        <v>21</v>
      </c>
      <c r="I50" s="24">
        <v>21</v>
      </c>
      <c r="J50" s="24">
        <v>61</v>
      </c>
      <c r="K50" s="24">
        <v>12</v>
      </c>
      <c r="L50" s="24">
        <v>2650</v>
      </c>
      <c r="M50" s="23">
        <v>85</v>
      </c>
      <c r="N50" s="24">
        <v>18</v>
      </c>
      <c r="O50" s="24">
        <v>24</v>
      </c>
      <c r="P50" s="24">
        <v>10</v>
      </c>
      <c r="Q50" s="24">
        <v>11</v>
      </c>
      <c r="R50" s="24">
        <v>19</v>
      </c>
      <c r="S50" s="24">
        <v>3</v>
      </c>
      <c r="T50" s="24">
        <v>1073</v>
      </c>
      <c r="U50" s="95">
        <f t="shared" si="1"/>
        <v>0.2634440192919378</v>
      </c>
    </row>
    <row r="51" spans="1:21" ht="12.75">
      <c r="A51" s="2" t="s">
        <v>108</v>
      </c>
      <c r="B51" s="3" t="s">
        <v>109</v>
      </c>
      <c r="C51" s="3" t="s">
        <v>73</v>
      </c>
      <c r="D51" s="3" t="s">
        <v>292</v>
      </c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3">
        <v>7</v>
      </c>
      <c r="N51" s="24">
        <v>1</v>
      </c>
      <c r="O51" s="24">
        <v>1</v>
      </c>
      <c r="P51" s="24">
        <v>4</v>
      </c>
      <c r="Q51" s="24">
        <v>0</v>
      </c>
      <c r="R51" s="24">
        <v>1</v>
      </c>
      <c r="S51" s="24">
        <v>0</v>
      </c>
      <c r="T51" s="24">
        <v>42</v>
      </c>
      <c r="U51" s="95">
        <f t="shared" si="1"/>
        <v>0.0025117694339189343</v>
      </c>
    </row>
    <row r="52" spans="1:21" ht="12.75">
      <c r="A52" s="2" t="s">
        <v>110</v>
      </c>
      <c r="B52" s="3" t="s">
        <v>111</v>
      </c>
      <c r="C52" s="3" t="s">
        <v>73</v>
      </c>
      <c r="D52" s="3" t="s">
        <v>8</v>
      </c>
      <c r="E52" s="23">
        <v>282</v>
      </c>
      <c r="F52" s="24">
        <v>62</v>
      </c>
      <c r="G52" s="24">
        <v>44</v>
      </c>
      <c r="H52" s="24">
        <v>51</v>
      </c>
      <c r="I52" s="24">
        <v>29</v>
      </c>
      <c r="J52" s="24">
        <v>82</v>
      </c>
      <c r="K52" s="24">
        <v>14</v>
      </c>
      <c r="L52" s="24">
        <v>3012</v>
      </c>
      <c r="M52" s="23">
        <v>209</v>
      </c>
      <c r="N52" s="24">
        <v>49</v>
      </c>
      <c r="O52" s="24">
        <v>36</v>
      </c>
      <c r="P52" s="24">
        <v>46</v>
      </c>
      <c r="Q52" s="24">
        <v>19</v>
      </c>
      <c r="R52" s="24">
        <v>42</v>
      </c>
      <c r="S52" s="24">
        <v>17</v>
      </c>
      <c r="T52" s="24">
        <v>2057</v>
      </c>
      <c r="U52" s="95">
        <f t="shared" si="1"/>
        <v>0.34951280896904685</v>
      </c>
    </row>
    <row r="53" spans="1:21" ht="12.75">
      <c r="A53" s="2" t="s">
        <v>112</v>
      </c>
      <c r="B53" s="3" t="s">
        <v>113</v>
      </c>
      <c r="C53" s="3" t="s">
        <v>73</v>
      </c>
      <c r="D53" s="3" t="s">
        <v>292</v>
      </c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3">
        <v>50</v>
      </c>
      <c r="N53" s="24">
        <v>17</v>
      </c>
      <c r="O53" s="24">
        <v>7</v>
      </c>
      <c r="P53" s="24">
        <v>15</v>
      </c>
      <c r="Q53" s="24">
        <v>7</v>
      </c>
      <c r="R53" s="24">
        <v>2</v>
      </c>
      <c r="S53" s="24">
        <v>2</v>
      </c>
      <c r="T53" s="24">
        <v>594</v>
      </c>
      <c r="U53" s="95">
        <f t="shared" si="1"/>
        <v>0.03552359627971064</v>
      </c>
    </row>
    <row r="54" spans="1:21" ht="12.75">
      <c r="A54" s="2" t="s">
        <v>114</v>
      </c>
      <c r="B54" s="3" t="s">
        <v>115</v>
      </c>
      <c r="C54" s="3" t="s">
        <v>73</v>
      </c>
      <c r="D54" s="3" t="s">
        <v>8</v>
      </c>
      <c r="E54" s="23">
        <v>76</v>
      </c>
      <c r="F54" s="24">
        <v>29</v>
      </c>
      <c r="G54" s="24">
        <v>10</v>
      </c>
      <c r="H54" s="24">
        <v>14</v>
      </c>
      <c r="I54" s="24">
        <v>14</v>
      </c>
      <c r="J54" s="24">
        <v>9</v>
      </c>
      <c r="K54" s="24">
        <v>0</v>
      </c>
      <c r="L54" s="24">
        <v>798</v>
      </c>
      <c r="M54" s="23">
        <v>42</v>
      </c>
      <c r="N54" s="24">
        <v>23</v>
      </c>
      <c r="O54" s="24">
        <v>4</v>
      </c>
      <c r="P54" s="24">
        <v>4</v>
      </c>
      <c r="Q54" s="24">
        <v>6</v>
      </c>
      <c r="R54" s="24">
        <v>3</v>
      </c>
      <c r="S54" s="24">
        <v>2</v>
      </c>
      <c r="T54" s="24">
        <v>315</v>
      </c>
      <c r="U54" s="95">
        <f t="shared" si="1"/>
        <v>0.07884615148860372</v>
      </c>
    </row>
    <row r="55" spans="1:21" ht="12.75">
      <c r="A55" s="2" t="s">
        <v>116</v>
      </c>
      <c r="B55" s="3" t="s">
        <v>117</v>
      </c>
      <c r="C55" s="3" t="s">
        <v>73</v>
      </c>
      <c r="D55" s="3" t="s">
        <v>292</v>
      </c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3">
        <v>17</v>
      </c>
      <c r="N55" s="24">
        <v>8</v>
      </c>
      <c r="O55" s="24">
        <v>2</v>
      </c>
      <c r="P55" s="24">
        <v>5</v>
      </c>
      <c r="Q55" s="24">
        <v>1</v>
      </c>
      <c r="R55" s="24">
        <v>0</v>
      </c>
      <c r="S55" s="24">
        <v>1</v>
      </c>
      <c r="T55" s="24">
        <v>187</v>
      </c>
      <c r="U55" s="95">
        <f t="shared" si="1"/>
        <v>0.01118335438435335</v>
      </c>
    </row>
    <row r="56" spans="1:21" ht="12.75">
      <c r="A56" s="2" t="s">
        <v>118</v>
      </c>
      <c r="B56" s="3" t="s">
        <v>119</v>
      </c>
      <c r="C56" s="3" t="s">
        <v>73</v>
      </c>
      <c r="D56" s="3" t="s">
        <v>292</v>
      </c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3">
        <v>7</v>
      </c>
      <c r="N56" s="24">
        <v>2</v>
      </c>
      <c r="O56" s="24">
        <v>1</v>
      </c>
      <c r="P56" s="24">
        <v>0</v>
      </c>
      <c r="Q56" s="24">
        <v>1</v>
      </c>
      <c r="R56" s="24">
        <v>3</v>
      </c>
      <c r="S56" s="24">
        <v>0</v>
      </c>
      <c r="T56" s="24">
        <v>89</v>
      </c>
      <c r="U56" s="95">
        <f t="shared" si="1"/>
        <v>0.0053225590385425035</v>
      </c>
    </row>
    <row r="57" spans="1:21" ht="12.75">
      <c r="A57" s="2" t="s">
        <v>120</v>
      </c>
      <c r="B57" s="3" t="s">
        <v>121</v>
      </c>
      <c r="C57" s="3" t="s">
        <v>73</v>
      </c>
      <c r="D57" s="3" t="s">
        <v>8</v>
      </c>
      <c r="E57" s="23">
        <v>19</v>
      </c>
      <c r="F57" s="24">
        <v>6</v>
      </c>
      <c r="G57" s="24">
        <v>3</v>
      </c>
      <c r="H57" s="24">
        <v>6</v>
      </c>
      <c r="I57" s="24">
        <v>0</v>
      </c>
      <c r="J57" s="24">
        <v>1</v>
      </c>
      <c r="K57" s="24">
        <v>3</v>
      </c>
      <c r="L57" s="24">
        <v>207</v>
      </c>
      <c r="M57" s="23">
        <v>21</v>
      </c>
      <c r="N57" s="24">
        <v>11</v>
      </c>
      <c r="O57" s="24">
        <v>4</v>
      </c>
      <c r="P57" s="24">
        <v>0</v>
      </c>
      <c r="Q57" s="24">
        <v>2</v>
      </c>
      <c r="R57" s="24">
        <v>0</v>
      </c>
      <c r="S57" s="24">
        <v>4</v>
      </c>
      <c r="T57" s="24">
        <v>186</v>
      </c>
      <c r="U57" s="95">
        <f t="shared" si="1"/>
        <v>0.026689504375252304</v>
      </c>
    </row>
    <row r="58" spans="1:21" ht="12.75">
      <c r="A58" s="2" t="s">
        <v>122</v>
      </c>
      <c r="B58" s="3" t="s">
        <v>123</v>
      </c>
      <c r="C58" s="3" t="s">
        <v>73</v>
      </c>
      <c r="D58" s="3" t="s">
        <v>226</v>
      </c>
      <c r="E58" s="23">
        <v>475</v>
      </c>
      <c r="F58" s="24">
        <v>94</v>
      </c>
      <c r="G58" s="24">
        <v>85</v>
      </c>
      <c r="H58" s="24">
        <v>68</v>
      </c>
      <c r="I58" s="24">
        <v>36</v>
      </c>
      <c r="J58" s="24">
        <v>157</v>
      </c>
      <c r="K58" s="24">
        <v>35</v>
      </c>
      <c r="L58" s="24">
        <v>4775</v>
      </c>
      <c r="M58" s="23">
        <v>217</v>
      </c>
      <c r="N58" s="24">
        <v>53</v>
      </c>
      <c r="O58" s="24">
        <v>53</v>
      </c>
      <c r="P58" s="24">
        <v>32</v>
      </c>
      <c r="Q58" s="24">
        <v>21</v>
      </c>
      <c r="R58" s="24">
        <v>45</v>
      </c>
      <c r="S58" s="24">
        <v>13</v>
      </c>
      <c r="T58" s="24">
        <v>2373</v>
      </c>
      <c r="U58" s="95">
        <f t="shared" si="1"/>
        <v>0.5009846854297794</v>
      </c>
    </row>
    <row r="59" spans="1:21" ht="12.75">
      <c r="A59" s="2" t="s">
        <v>124</v>
      </c>
      <c r="B59" s="3" t="s">
        <v>125</v>
      </c>
      <c r="C59" s="3" t="s">
        <v>73</v>
      </c>
      <c r="D59" s="3" t="s">
        <v>226</v>
      </c>
      <c r="E59" s="23">
        <v>206</v>
      </c>
      <c r="F59" s="24">
        <v>50</v>
      </c>
      <c r="G59" s="24">
        <v>43</v>
      </c>
      <c r="H59" s="24">
        <v>48</v>
      </c>
      <c r="I59" s="24">
        <v>30</v>
      </c>
      <c r="J59" s="24">
        <v>23</v>
      </c>
      <c r="K59" s="24">
        <v>12</v>
      </c>
      <c r="L59" s="24">
        <v>2729</v>
      </c>
      <c r="M59" s="23">
        <v>91</v>
      </c>
      <c r="N59" s="24">
        <v>32</v>
      </c>
      <c r="O59" s="24">
        <v>22</v>
      </c>
      <c r="P59" s="24">
        <v>13</v>
      </c>
      <c r="Q59" s="24">
        <v>10</v>
      </c>
      <c r="R59" s="24">
        <v>9</v>
      </c>
      <c r="S59" s="24">
        <v>5</v>
      </c>
      <c r="T59" s="24">
        <v>1241</v>
      </c>
      <c r="U59" s="95">
        <f t="shared" si="1"/>
        <v>0.27943172682460937</v>
      </c>
    </row>
    <row r="60" spans="1:21" ht="12.75">
      <c r="A60" s="2" t="s">
        <v>126</v>
      </c>
      <c r="B60" s="3" t="s">
        <v>127</v>
      </c>
      <c r="C60" s="3" t="s">
        <v>73</v>
      </c>
      <c r="D60" s="3" t="s">
        <v>292</v>
      </c>
      <c r="E60" s="23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3">
        <v>9</v>
      </c>
      <c r="N60" s="24">
        <v>2</v>
      </c>
      <c r="O60" s="24">
        <v>2</v>
      </c>
      <c r="P60" s="24">
        <v>0</v>
      </c>
      <c r="Q60" s="24">
        <v>2</v>
      </c>
      <c r="R60" s="24">
        <v>2</v>
      </c>
      <c r="S60" s="24">
        <v>1</v>
      </c>
      <c r="T60" s="24">
        <v>61</v>
      </c>
      <c r="U60" s="95">
        <f t="shared" si="1"/>
        <v>0.0036480460825965475</v>
      </c>
    </row>
    <row r="61" spans="1:21" ht="12.75">
      <c r="A61" s="2" t="s">
        <v>128</v>
      </c>
      <c r="B61" s="3" t="s">
        <v>129</v>
      </c>
      <c r="C61" s="3" t="s">
        <v>73</v>
      </c>
      <c r="D61" s="3" t="s">
        <v>8</v>
      </c>
      <c r="E61" s="23">
        <v>14</v>
      </c>
      <c r="F61" s="24">
        <v>2</v>
      </c>
      <c r="G61" s="24">
        <v>2</v>
      </c>
      <c r="H61" s="24">
        <v>2</v>
      </c>
      <c r="I61" s="24">
        <v>1</v>
      </c>
      <c r="J61" s="24">
        <v>1</v>
      </c>
      <c r="K61" s="24">
        <v>6</v>
      </c>
      <c r="L61" s="24">
        <v>121</v>
      </c>
      <c r="M61" s="23">
        <v>4</v>
      </c>
      <c r="N61" s="24">
        <v>1</v>
      </c>
      <c r="O61" s="24">
        <v>1</v>
      </c>
      <c r="P61" s="24">
        <v>1</v>
      </c>
      <c r="Q61" s="24">
        <v>0</v>
      </c>
      <c r="R61" s="24">
        <v>0</v>
      </c>
      <c r="S61" s="24">
        <v>1</v>
      </c>
      <c r="T61" s="24">
        <v>58</v>
      </c>
      <c r="U61" s="95">
        <f t="shared" si="1"/>
        <v>0.012567573289496595</v>
      </c>
    </row>
    <row r="62" spans="1:21" ht="12.75">
      <c r="A62" s="2" t="s">
        <v>130</v>
      </c>
      <c r="B62" s="3" t="s">
        <v>131</v>
      </c>
      <c r="C62" s="3" t="s">
        <v>73</v>
      </c>
      <c r="D62" s="3" t="s">
        <v>8</v>
      </c>
      <c r="E62" s="23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3">
        <v>29</v>
      </c>
      <c r="N62" s="24">
        <v>9</v>
      </c>
      <c r="O62" s="24">
        <v>3</v>
      </c>
      <c r="P62" s="24">
        <v>2</v>
      </c>
      <c r="Q62" s="24">
        <v>5</v>
      </c>
      <c r="R62" s="24">
        <v>9</v>
      </c>
      <c r="S62" s="24">
        <v>1</v>
      </c>
      <c r="T62" s="24">
        <v>222</v>
      </c>
      <c r="U62" s="95">
        <f t="shared" si="1"/>
        <v>0.013276495579285796</v>
      </c>
    </row>
    <row r="63" spans="1:21" ht="12.75">
      <c r="A63" s="2" t="s">
        <v>132</v>
      </c>
      <c r="B63" s="3" t="s">
        <v>133</v>
      </c>
      <c r="C63" s="3" t="s">
        <v>73</v>
      </c>
      <c r="D63" s="3" t="s">
        <v>3</v>
      </c>
      <c r="E63" s="23">
        <v>1808</v>
      </c>
      <c r="F63" s="24">
        <v>528</v>
      </c>
      <c r="G63" s="24">
        <v>518</v>
      </c>
      <c r="H63" s="24">
        <v>310</v>
      </c>
      <c r="I63" s="24">
        <v>161</v>
      </c>
      <c r="J63" s="24">
        <v>229</v>
      </c>
      <c r="K63" s="24">
        <v>62</v>
      </c>
      <c r="L63" s="24">
        <v>25928</v>
      </c>
      <c r="M63" s="23">
        <v>786</v>
      </c>
      <c r="N63" s="24">
        <v>258</v>
      </c>
      <c r="O63" s="24">
        <v>227</v>
      </c>
      <c r="P63" s="24">
        <v>125</v>
      </c>
      <c r="Q63" s="24">
        <v>63</v>
      </c>
      <c r="R63" s="24">
        <v>59</v>
      </c>
      <c r="S63" s="24">
        <v>54</v>
      </c>
      <c r="T63" s="24">
        <v>10510</v>
      </c>
      <c r="U63" s="95">
        <f t="shared" si="1"/>
        <v>2.5782701377643025</v>
      </c>
    </row>
    <row r="64" spans="1:21" ht="12.75">
      <c r="A64" s="2" t="s">
        <v>134</v>
      </c>
      <c r="B64" s="3" t="s">
        <v>135</v>
      </c>
      <c r="C64" s="3" t="s">
        <v>73</v>
      </c>
      <c r="D64" s="3" t="s">
        <v>8</v>
      </c>
      <c r="E64" s="23">
        <v>264</v>
      </c>
      <c r="F64" s="24">
        <v>56</v>
      </c>
      <c r="G64" s="24">
        <v>49</v>
      </c>
      <c r="H64" s="24">
        <v>47</v>
      </c>
      <c r="I64" s="24">
        <v>16</v>
      </c>
      <c r="J64" s="24">
        <v>82</v>
      </c>
      <c r="K64" s="24">
        <v>14</v>
      </c>
      <c r="L64" s="24">
        <v>3206</v>
      </c>
      <c r="M64" s="23">
        <v>138</v>
      </c>
      <c r="N64" s="24">
        <v>30</v>
      </c>
      <c r="O64" s="24">
        <v>33</v>
      </c>
      <c r="P64" s="24">
        <v>23</v>
      </c>
      <c r="Q64" s="24">
        <v>5</v>
      </c>
      <c r="R64" s="24">
        <v>43</v>
      </c>
      <c r="S64" s="24">
        <v>4</v>
      </c>
      <c r="T64" s="24">
        <v>1738</v>
      </c>
      <c r="U64" s="95">
        <f t="shared" si="1"/>
        <v>0.3450237041112203</v>
      </c>
    </row>
    <row r="65" spans="1:21" ht="12.75">
      <c r="A65" s="2" t="s">
        <v>136</v>
      </c>
      <c r="B65" s="3" t="s">
        <v>137</v>
      </c>
      <c r="C65" s="3" t="s">
        <v>73</v>
      </c>
      <c r="D65" s="3" t="s">
        <v>8</v>
      </c>
      <c r="E65" s="23">
        <v>72</v>
      </c>
      <c r="F65" s="24">
        <v>10</v>
      </c>
      <c r="G65" s="24">
        <v>13</v>
      </c>
      <c r="H65" s="24">
        <v>24</v>
      </c>
      <c r="I65" s="24">
        <v>8</v>
      </c>
      <c r="J65" s="24">
        <v>9</v>
      </c>
      <c r="K65" s="24">
        <v>8</v>
      </c>
      <c r="L65" s="24">
        <v>705</v>
      </c>
      <c r="M65" s="23">
        <v>20</v>
      </c>
      <c r="N65" s="24">
        <v>6</v>
      </c>
      <c r="O65" s="24">
        <v>2</v>
      </c>
      <c r="P65" s="24">
        <v>5</v>
      </c>
      <c r="Q65" s="24">
        <v>4</v>
      </c>
      <c r="R65" s="24">
        <v>2</v>
      </c>
      <c r="S65" s="24">
        <v>1</v>
      </c>
      <c r="T65" s="24">
        <v>244</v>
      </c>
      <c r="U65" s="95">
        <f t="shared" si="1"/>
        <v>0.06760666543015968</v>
      </c>
    </row>
    <row r="66" spans="1:21" ht="12.75">
      <c r="A66" s="2" t="s">
        <v>138</v>
      </c>
      <c r="B66" s="3" t="s">
        <v>139</v>
      </c>
      <c r="C66" s="3" t="s">
        <v>73</v>
      </c>
      <c r="D66" s="3" t="s">
        <v>8</v>
      </c>
      <c r="E66" s="23">
        <v>9</v>
      </c>
      <c r="F66" s="24">
        <v>0</v>
      </c>
      <c r="G66" s="24">
        <v>1</v>
      </c>
      <c r="H66" s="24">
        <v>0</v>
      </c>
      <c r="I66" s="24">
        <v>0</v>
      </c>
      <c r="J66" s="24">
        <v>7</v>
      </c>
      <c r="K66" s="24">
        <v>1</v>
      </c>
      <c r="L66" s="24">
        <v>81</v>
      </c>
      <c r="M66" s="23">
        <v>2</v>
      </c>
      <c r="N66" s="24">
        <v>0</v>
      </c>
      <c r="O66" s="24">
        <v>0</v>
      </c>
      <c r="P66" s="24">
        <v>1</v>
      </c>
      <c r="Q66" s="24">
        <v>1</v>
      </c>
      <c r="R66" s="24">
        <v>0</v>
      </c>
      <c r="S66" s="24">
        <v>0</v>
      </c>
      <c r="T66" s="24">
        <v>11</v>
      </c>
      <c r="U66" s="95">
        <f t="shared" si="1"/>
        <v>0.006748869863609281</v>
      </c>
    </row>
    <row r="67" spans="1:21" ht="12.75">
      <c r="A67" s="2" t="s">
        <v>140</v>
      </c>
      <c r="B67" s="3" t="s">
        <v>141</v>
      </c>
      <c r="C67" s="3" t="s">
        <v>73</v>
      </c>
      <c r="D67" s="3" t="s">
        <v>8</v>
      </c>
      <c r="E67" s="23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3">
        <v>47</v>
      </c>
      <c r="N67" s="24">
        <v>13</v>
      </c>
      <c r="O67" s="24">
        <v>11</v>
      </c>
      <c r="P67" s="24">
        <v>10</v>
      </c>
      <c r="Q67" s="24">
        <v>2</v>
      </c>
      <c r="R67" s="24">
        <v>6</v>
      </c>
      <c r="S67" s="24">
        <v>5</v>
      </c>
      <c r="T67" s="24">
        <v>438</v>
      </c>
      <c r="U67" s="95">
        <f>(100/$L$137*L67)*3/4+(100/$T$137*T67)*1/4</f>
        <v>0.02619416695372603</v>
      </c>
    </row>
    <row r="68" spans="1:21" ht="12.75">
      <c r="A68" s="2" t="s">
        <v>142</v>
      </c>
      <c r="B68" s="3" t="s">
        <v>143</v>
      </c>
      <c r="C68" s="3" t="s">
        <v>73</v>
      </c>
      <c r="D68" s="3" t="s">
        <v>8</v>
      </c>
      <c r="E68" s="23">
        <v>92</v>
      </c>
      <c r="F68" s="24">
        <v>13</v>
      </c>
      <c r="G68" s="24">
        <v>15</v>
      </c>
      <c r="H68" s="24">
        <v>12</v>
      </c>
      <c r="I68" s="24">
        <v>11</v>
      </c>
      <c r="J68" s="24">
        <v>38</v>
      </c>
      <c r="K68" s="24">
        <v>3</v>
      </c>
      <c r="L68" s="24">
        <v>743</v>
      </c>
      <c r="M68" s="23">
        <v>50</v>
      </c>
      <c r="N68" s="24">
        <v>3</v>
      </c>
      <c r="O68" s="24">
        <v>4</v>
      </c>
      <c r="P68" s="24">
        <v>6</v>
      </c>
      <c r="Q68" s="24">
        <v>6</v>
      </c>
      <c r="R68" s="24">
        <v>31</v>
      </c>
      <c r="S68" s="24">
        <v>0</v>
      </c>
      <c r="T68" s="24">
        <v>309</v>
      </c>
      <c r="U68" s="95">
        <f aca="true" t="shared" si="2" ref="U68:U131">(100/$L$137*L68)*3/4+(100/$T$137*T68)*1/4</f>
        <v>0.07435144577952052</v>
      </c>
    </row>
    <row r="69" spans="1:21" ht="12.75">
      <c r="A69" s="2" t="s">
        <v>144</v>
      </c>
      <c r="B69" s="3" t="s">
        <v>299</v>
      </c>
      <c r="C69" s="3" t="s">
        <v>145</v>
      </c>
      <c r="D69" s="3" t="s">
        <v>293</v>
      </c>
      <c r="E69" s="23">
        <v>1032</v>
      </c>
      <c r="F69" s="24">
        <v>188</v>
      </c>
      <c r="G69" s="24">
        <v>198</v>
      </c>
      <c r="H69" s="24">
        <v>193</v>
      </c>
      <c r="I69" s="24">
        <v>125</v>
      </c>
      <c r="J69" s="24">
        <v>255</v>
      </c>
      <c r="K69" s="24">
        <v>73</v>
      </c>
      <c r="L69" s="24">
        <v>11474</v>
      </c>
      <c r="M69" s="23">
        <v>553</v>
      </c>
      <c r="N69" s="24">
        <v>128</v>
      </c>
      <c r="O69" s="24">
        <v>127</v>
      </c>
      <c r="P69" s="24">
        <v>87</v>
      </c>
      <c r="Q69" s="24">
        <v>75</v>
      </c>
      <c r="R69" s="24">
        <v>96</v>
      </c>
      <c r="S69" s="24">
        <v>40</v>
      </c>
      <c r="T69" s="24">
        <v>6416</v>
      </c>
      <c r="U69" s="95">
        <f t="shared" si="2"/>
        <v>1.2465227626776927</v>
      </c>
    </row>
    <row r="70" spans="1:21" ht="12.75">
      <c r="A70" s="2" t="s">
        <v>146</v>
      </c>
      <c r="B70" s="3" t="s">
        <v>147</v>
      </c>
      <c r="C70" s="3" t="s">
        <v>145</v>
      </c>
      <c r="D70" s="3" t="s">
        <v>3</v>
      </c>
      <c r="E70" s="23">
        <v>293</v>
      </c>
      <c r="F70" s="24">
        <v>62</v>
      </c>
      <c r="G70" s="24">
        <v>76</v>
      </c>
      <c r="H70" s="24">
        <v>58</v>
      </c>
      <c r="I70" s="24">
        <v>46</v>
      </c>
      <c r="J70" s="24">
        <v>46</v>
      </c>
      <c r="K70" s="24">
        <v>5</v>
      </c>
      <c r="L70" s="24">
        <v>3505</v>
      </c>
      <c r="M70" s="23">
        <v>119</v>
      </c>
      <c r="N70" s="24">
        <v>25</v>
      </c>
      <c r="O70" s="24">
        <v>30</v>
      </c>
      <c r="P70" s="24">
        <v>25</v>
      </c>
      <c r="Q70" s="24">
        <v>21</v>
      </c>
      <c r="R70" s="24">
        <v>11</v>
      </c>
      <c r="S70" s="24">
        <v>7</v>
      </c>
      <c r="T70" s="24">
        <v>1101</v>
      </c>
      <c r="U70" s="95">
        <f t="shared" si="2"/>
        <v>0.3294126901773963</v>
      </c>
    </row>
    <row r="71" spans="1:21" ht="12.75">
      <c r="A71" s="2" t="s">
        <v>148</v>
      </c>
      <c r="B71" s="3" t="s">
        <v>149</v>
      </c>
      <c r="C71" s="3" t="s">
        <v>145</v>
      </c>
      <c r="D71" s="3" t="s">
        <v>8</v>
      </c>
      <c r="E71" s="23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3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95">
        <f t="shared" si="2"/>
        <v>0</v>
      </c>
    </row>
    <row r="72" spans="1:21" ht="12.75">
      <c r="A72" s="2" t="s">
        <v>150</v>
      </c>
      <c r="B72" s="3" t="s">
        <v>300</v>
      </c>
      <c r="C72" s="3" t="s">
        <v>145</v>
      </c>
      <c r="D72" s="3" t="s">
        <v>293</v>
      </c>
      <c r="E72" s="23">
        <v>2468</v>
      </c>
      <c r="F72" s="24">
        <v>533</v>
      </c>
      <c r="G72" s="24">
        <v>572</v>
      </c>
      <c r="H72" s="24">
        <v>435</v>
      </c>
      <c r="I72" s="24">
        <v>323</v>
      </c>
      <c r="J72" s="24">
        <v>451</v>
      </c>
      <c r="K72" s="24">
        <v>154</v>
      </c>
      <c r="L72" s="24">
        <v>31468</v>
      </c>
      <c r="M72" s="23">
        <v>1080</v>
      </c>
      <c r="N72" s="24">
        <v>259</v>
      </c>
      <c r="O72" s="24">
        <v>286</v>
      </c>
      <c r="P72" s="24">
        <v>184</v>
      </c>
      <c r="Q72" s="24">
        <v>109</v>
      </c>
      <c r="R72" s="24">
        <v>148</v>
      </c>
      <c r="S72" s="24">
        <v>94</v>
      </c>
      <c r="T72" s="24">
        <v>12504</v>
      </c>
      <c r="U72" s="95">
        <f t="shared" si="2"/>
        <v>3.114115446086339</v>
      </c>
    </row>
    <row r="73" spans="1:21" ht="12.75">
      <c r="A73" s="2" t="s">
        <v>151</v>
      </c>
      <c r="B73" s="3" t="s">
        <v>301</v>
      </c>
      <c r="C73" s="3" t="s">
        <v>152</v>
      </c>
      <c r="D73" s="3" t="s">
        <v>293</v>
      </c>
      <c r="E73" s="23">
        <v>737</v>
      </c>
      <c r="F73" s="24">
        <v>121</v>
      </c>
      <c r="G73" s="24">
        <v>158</v>
      </c>
      <c r="H73" s="24">
        <v>165</v>
      </c>
      <c r="I73" s="24">
        <v>84</v>
      </c>
      <c r="J73" s="24">
        <v>158</v>
      </c>
      <c r="K73" s="24">
        <v>51</v>
      </c>
      <c r="L73" s="24">
        <v>8122</v>
      </c>
      <c r="M73" s="23">
        <v>354</v>
      </c>
      <c r="N73" s="24">
        <v>82</v>
      </c>
      <c r="O73" s="24">
        <v>76</v>
      </c>
      <c r="P73" s="24">
        <v>61</v>
      </c>
      <c r="Q73" s="24">
        <v>44</v>
      </c>
      <c r="R73" s="24">
        <v>67</v>
      </c>
      <c r="S73" s="24">
        <v>24</v>
      </c>
      <c r="T73" s="24">
        <v>3657</v>
      </c>
      <c r="U73" s="95">
        <f t="shared" si="2"/>
        <v>0.8294602542609735</v>
      </c>
    </row>
    <row r="74" spans="1:21" ht="12.75">
      <c r="A74" s="2" t="s">
        <v>153</v>
      </c>
      <c r="B74" s="3" t="s">
        <v>154</v>
      </c>
      <c r="C74" s="3" t="s">
        <v>155</v>
      </c>
      <c r="D74" s="3" t="s">
        <v>8</v>
      </c>
      <c r="E74" s="23">
        <v>102</v>
      </c>
      <c r="F74" s="24">
        <v>20</v>
      </c>
      <c r="G74" s="24">
        <v>16</v>
      </c>
      <c r="H74" s="24">
        <v>21</v>
      </c>
      <c r="I74" s="24">
        <v>9</v>
      </c>
      <c r="J74" s="24">
        <v>33</v>
      </c>
      <c r="K74" s="24">
        <v>3</v>
      </c>
      <c r="L74" s="24">
        <v>1068</v>
      </c>
      <c r="M74" s="23">
        <v>40</v>
      </c>
      <c r="N74" s="24">
        <v>6</v>
      </c>
      <c r="O74" s="24">
        <v>9</v>
      </c>
      <c r="P74" s="24">
        <v>8</v>
      </c>
      <c r="Q74" s="24">
        <v>1</v>
      </c>
      <c r="R74" s="24">
        <v>14</v>
      </c>
      <c r="S74" s="24">
        <v>2</v>
      </c>
      <c r="T74" s="24">
        <v>375</v>
      </c>
      <c r="U74" s="95">
        <f t="shared" si="2"/>
        <v>0.10273781183058961</v>
      </c>
    </row>
    <row r="75" spans="1:21" ht="12.75">
      <c r="A75" s="2" t="s">
        <v>156</v>
      </c>
      <c r="B75" s="3" t="s">
        <v>157</v>
      </c>
      <c r="C75" s="3" t="s">
        <v>155</v>
      </c>
      <c r="D75" s="3" t="s">
        <v>3</v>
      </c>
      <c r="E75" s="23">
        <v>200</v>
      </c>
      <c r="F75" s="24">
        <v>24</v>
      </c>
      <c r="G75" s="24">
        <v>56</v>
      </c>
      <c r="H75" s="24">
        <v>42</v>
      </c>
      <c r="I75" s="24">
        <v>32</v>
      </c>
      <c r="J75" s="24">
        <v>41</v>
      </c>
      <c r="K75" s="24">
        <v>5</v>
      </c>
      <c r="L75" s="24">
        <v>1992</v>
      </c>
      <c r="M75" s="23">
        <v>81</v>
      </c>
      <c r="N75" s="24">
        <v>17</v>
      </c>
      <c r="O75" s="24">
        <v>23</v>
      </c>
      <c r="P75" s="24">
        <v>12</v>
      </c>
      <c r="Q75" s="24">
        <v>17</v>
      </c>
      <c r="R75" s="24">
        <v>10</v>
      </c>
      <c r="S75" s="24">
        <v>2</v>
      </c>
      <c r="T75" s="24">
        <v>895</v>
      </c>
      <c r="U75" s="95">
        <f t="shared" si="2"/>
        <v>0.20331871885506417</v>
      </c>
    </row>
    <row r="76" spans="1:21" ht="12.75">
      <c r="A76" s="2" t="s">
        <v>158</v>
      </c>
      <c r="B76" s="3" t="s">
        <v>302</v>
      </c>
      <c r="C76" s="3" t="s">
        <v>155</v>
      </c>
      <c r="D76" s="3" t="s">
        <v>293</v>
      </c>
      <c r="E76" s="23">
        <v>1659</v>
      </c>
      <c r="F76" s="24">
        <v>324</v>
      </c>
      <c r="G76" s="24">
        <v>367</v>
      </c>
      <c r="H76" s="24">
        <v>304</v>
      </c>
      <c r="I76" s="24">
        <v>180</v>
      </c>
      <c r="J76" s="24">
        <v>371</v>
      </c>
      <c r="K76" s="24">
        <v>113</v>
      </c>
      <c r="L76" s="24">
        <v>19501</v>
      </c>
      <c r="M76" s="23">
        <v>746</v>
      </c>
      <c r="N76" s="24">
        <v>175</v>
      </c>
      <c r="O76" s="24">
        <v>176</v>
      </c>
      <c r="P76" s="24">
        <v>141</v>
      </c>
      <c r="Q76" s="24">
        <v>103</v>
      </c>
      <c r="R76" s="24">
        <v>96</v>
      </c>
      <c r="S76" s="24">
        <v>55</v>
      </c>
      <c r="T76" s="24">
        <v>8658</v>
      </c>
      <c r="U76" s="95">
        <f t="shared" si="2"/>
        <v>1.9842165133037533</v>
      </c>
    </row>
    <row r="77" spans="1:21" ht="12.75">
      <c r="A77" s="2" t="s">
        <v>159</v>
      </c>
      <c r="B77" s="3" t="s">
        <v>160</v>
      </c>
      <c r="C77" s="3" t="s">
        <v>155</v>
      </c>
      <c r="D77" s="3" t="s">
        <v>8</v>
      </c>
      <c r="E77" s="23">
        <v>28</v>
      </c>
      <c r="F77" s="24">
        <v>1</v>
      </c>
      <c r="G77" s="24">
        <v>5</v>
      </c>
      <c r="H77" s="24">
        <v>2</v>
      </c>
      <c r="I77" s="24">
        <v>8</v>
      </c>
      <c r="J77" s="24">
        <v>11</v>
      </c>
      <c r="K77" s="24">
        <v>1</v>
      </c>
      <c r="L77" s="24">
        <v>279</v>
      </c>
      <c r="M77" s="23">
        <v>11</v>
      </c>
      <c r="N77" s="24">
        <v>1</v>
      </c>
      <c r="O77" s="24">
        <v>1</v>
      </c>
      <c r="P77" s="24">
        <v>0</v>
      </c>
      <c r="Q77" s="24">
        <v>7</v>
      </c>
      <c r="R77" s="24">
        <v>1</v>
      </c>
      <c r="S77" s="24">
        <v>1</v>
      </c>
      <c r="T77" s="24">
        <v>125</v>
      </c>
      <c r="U77" s="95">
        <f t="shared" si="2"/>
        <v>0.028455703170930498</v>
      </c>
    </row>
    <row r="78" spans="1:21" ht="12.75">
      <c r="A78" s="2" t="s">
        <v>161</v>
      </c>
      <c r="B78" s="3" t="s">
        <v>162</v>
      </c>
      <c r="C78" s="3" t="s">
        <v>155</v>
      </c>
      <c r="D78" s="3" t="s">
        <v>8</v>
      </c>
      <c r="E78" s="23">
        <v>62</v>
      </c>
      <c r="F78" s="24">
        <v>8</v>
      </c>
      <c r="G78" s="24">
        <v>6</v>
      </c>
      <c r="H78" s="24">
        <v>13</v>
      </c>
      <c r="I78" s="24">
        <v>9</v>
      </c>
      <c r="J78" s="24">
        <v>20</v>
      </c>
      <c r="K78" s="24">
        <v>6</v>
      </c>
      <c r="L78" s="24">
        <v>491</v>
      </c>
      <c r="M78" s="23">
        <v>46</v>
      </c>
      <c r="N78" s="24">
        <v>10</v>
      </c>
      <c r="O78" s="24">
        <v>6</v>
      </c>
      <c r="P78" s="24">
        <v>4</v>
      </c>
      <c r="Q78" s="24">
        <v>5</v>
      </c>
      <c r="R78" s="24">
        <v>16</v>
      </c>
      <c r="S78" s="24">
        <v>5</v>
      </c>
      <c r="T78" s="24">
        <v>305</v>
      </c>
      <c r="U78" s="95">
        <f t="shared" si="2"/>
        <v>0.0551623725689952</v>
      </c>
    </row>
    <row r="79" spans="1:21" ht="12.75">
      <c r="A79" s="2" t="s">
        <v>163</v>
      </c>
      <c r="B79" s="3" t="s">
        <v>164</v>
      </c>
      <c r="C79" s="3" t="s">
        <v>155</v>
      </c>
      <c r="D79" s="3" t="s">
        <v>226</v>
      </c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3">
        <v>6</v>
      </c>
      <c r="N79" s="24">
        <v>1</v>
      </c>
      <c r="O79" s="24">
        <v>3</v>
      </c>
      <c r="P79" s="24">
        <v>0</v>
      </c>
      <c r="Q79" s="24">
        <v>2</v>
      </c>
      <c r="R79" s="24">
        <v>0</v>
      </c>
      <c r="S79" s="24">
        <v>0</v>
      </c>
      <c r="T79" s="24">
        <v>38</v>
      </c>
      <c r="U79" s="95">
        <f t="shared" si="2"/>
        <v>0.0022725532973552265</v>
      </c>
    </row>
    <row r="80" spans="1:21" ht="12.75">
      <c r="A80" s="2" t="s">
        <v>165</v>
      </c>
      <c r="B80" s="3" t="s">
        <v>303</v>
      </c>
      <c r="C80" s="3" t="s">
        <v>166</v>
      </c>
      <c r="D80" s="3" t="s">
        <v>293</v>
      </c>
      <c r="E80" s="23">
        <v>2435</v>
      </c>
      <c r="F80" s="24">
        <v>523</v>
      </c>
      <c r="G80" s="24">
        <v>551</v>
      </c>
      <c r="H80" s="24">
        <v>433</v>
      </c>
      <c r="I80" s="24">
        <v>296</v>
      </c>
      <c r="J80" s="24">
        <v>481</v>
      </c>
      <c r="K80" s="24">
        <v>151</v>
      </c>
      <c r="L80" s="24">
        <v>30014</v>
      </c>
      <c r="M80" s="23">
        <v>1253</v>
      </c>
      <c r="N80" s="24">
        <v>335</v>
      </c>
      <c r="O80" s="24">
        <v>270</v>
      </c>
      <c r="P80" s="24">
        <v>236</v>
      </c>
      <c r="Q80" s="24">
        <v>144</v>
      </c>
      <c r="R80" s="24">
        <v>180</v>
      </c>
      <c r="S80" s="24">
        <v>88</v>
      </c>
      <c r="T80" s="24">
        <v>13921</v>
      </c>
      <c r="U80" s="95">
        <f t="shared" si="2"/>
        <v>3.0895200950610957</v>
      </c>
    </row>
    <row r="81" spans="1:21" ht="12.75">
      <c r="A81" s="2" t="s">
        <v>167</v>
      </c>
      <c r="B81" s="3" t="s">
        <v>168</v>
      </c>
      <c r="C81" s="3" t="s">
        <v>166</v>
      </c>
      <c r="D81" s="3" t="s">
        <v>3</v>
      </c>
      <c r="E81" s="23">
        <v>323</v>
      </c>
      <c r="F81" s="24">
        <v>71</v>
      </c>
      <c r="G81" s="24">
        <v>97</v>
      </c>
      <c r="H81" s="24">
        <v>59</v>
      </c>
      <c r="I81" s="24">
        <v>26</v>
      </c>
      <c r="J81" s="24">
        <v>57</v>
      </c>
      <c r="K81" s="24">
        <v>13</v>
      </c>
      <c r="L81" s="24">
        <v>3865</v>
      </c>
      <c r="M81" s="23">
        <v>186</v>
      </c>
      <c r="N81" s="24">
        <v>49</v>
      </c>
      <c r="O81" s="24">
        <v>53</v>
      </c>
      <c r="P81" s="24">
        <v>31</v>
      </c>
      <c r="Q81" s="24">
        <v>21</v>
      </c>
      <c r="R81" s="24">
        <v>24</v>
      </c>
      <c r="S81" s="24">
        <v>8</v>
      </c>
      <c r="T81" s="24">
        <v>1954</v>
      </c>
      <c r="U81" s="95">
        <f t="shared" si="2"/>
        <v>0.40749675569098076</v>
      </c>
    </row>
    <row r="82" spans="1:21" ht="12.75">
      <c r="A82" s="2" t="s">
        <v>169</v>
      </c>
      <c r="B82" s="3" t="s">
        <v>170</v>
      </c>
      <c r="C82" s="3" t="s">
        <v>171</v>
      </c>
      <c r="D82" s="3" t="s">
        <v>3</v>
      </c>
      <c r="E82" s="23">
        <v>282</v>
      </c>
      <c r="F82" s="24">
        <v>33</v>
      </c>
      <c r="G82" s="24">
        <v>76</v>
      </c>
      <c r="H82" s="24">
        <v>54</v>
      </c>
      <c r="I82" s="24">
        <v>37</v>
      </c>
      <c r="J82" s="24">
        <v>71</v>
      </c>
      <c r="K82" s="24">
        <v>11</v>
      </c>
      <c r="L82" s="24">
        <v>3171</v>
      </c>
      <c r="M82" s="23">
        <v>131</v>
      </c>
      <c r="N82" s="24">
        <v>30</v>
      </c>
      <c r="O82" s="24">
        <v>36</v>
      </c>
      <c r="P82" s="24">
        <v>22</v>
      </c>
      <c r="Q82" s="24">
        <v>16</v>
      </c>
      <c r="R82" s="24">
        <v>20</v>
      </c>
      <c r="S82" s="24">
        <v>7</v>
      </c>
      <c r="T82" s="24">
        <v>1384</v>
      </c>
      <c r="U82" s="95">
        <f t="shared" si="2"/>
        <v>0.32122115143172636</v>
      </c>
    </row>
    <row r="83" spans="1:21" ht="12.75">
      <c r="A83" s="2" t="s">
        <v>172</v>
      </c>
      <c r="B83" s="3" t="s">
        <v>173</v>
      </c>
      <c r="C83" s="3" t="s">
        <v>171</v>
      </c>
      <c r="D83" s="3" t="s">
        <v>292</v>
      </c>
      <c r="E83" s="23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3">
        <v>33</v>
      </c>
      <c r="N83" s="24">
        <v>5</v>
      </c>
      <c r="O83" s="24">
        <v>12</v>
      </c>
      <c r="P83" s="24">
        <v>5</v>
      </c>
      <c r="Q83" s="24">
        <v>2</v>
      </c>
      <c r="R83" s="24">
        <v>8</v>
      </c>
      <c r="S83" s="24">
        <v>1</v>
      </c>
      <c r="T83" s="24">
        <v>191</v>
      </c>
      <c r="U83" s="95">
        <f t="shared" si="2"/>
        <v>0.01142257052091706</v>
      </c>
    </row>
    <row r="84" spans="1:21" ht="12.75">
      <c r="A84" s="2" t="s">
        <v>174</v>
      </c>
      <c r="B84" s="3" t="s">
        <v>175</v>
      </c>
      <c r="C84" s="3" t="s">
        <v>171</v>
      </c>
      <c r="D84" s="3" t="s">
        <v>292</v>
      </c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3">
        <v>5</v>
      </c>
      <c r="N84" s="24">
        <v>0</v>
      </c>
      <c r="O84" s="24">
        <v>2</v>
      </c>
      <c r="P84" s="24">
        <v>1</v>
      </c>
      <c r="Q84" s="24">
        <v>2</v>
      </c>
      <c r="R84" s="24">
        <v>0</v>
      </c>
      <c r="S84" s="24">
        <v>0</v>
      </c>
      <c r="T84" s="24">
        <v>28</v>
      </c>
      <c r="U84" s="95">
        <f t="shared" si="2"/>
        <v>0.0016745129559459563</v>
      </c>
    </row>
    <row r="85" spans="1:21" ht="12.75">
      <c r="A85" s="2" t="s">
        <v>176</v>
      </c>
      <c r="B85" s="3" t="s">
        <v>317</v>
      </c>
      <c r="C85" s="3" t="s">
        <v>171</v>
      </c>
      <c r="D85" s="3" t="s">
        <v>293</v>
      </c>
      <c r="E85" s="23">
        <v>3024</v>
      </c>
      <c r="F85" s="24">
        <v>592</v>
      </c>
      <c r="G85" s="24">
        <v>631</v>
      </c>
      <c r="H85" s="24">
        <v>509</v>
      </c>
      <c r="I85" s="24">
        <v>448</v>
      </c>
      <c r="J85" s="24">
        <v>604</v>
      </c>
      <c r="K85" s="24">
        <v>240</v>
      </c>
      <c r="L85" s="24">
        <v>35260</v>
      </c>
      <c r="M85" s="23">
        <v>1252</v>
      </c>
      <c r="N85" s="24">
        <v>314</v>
      </c>
      <c r="O85" s="24">
        <v>278</v>
      </c>
      <c r="P85" s="24">
        <v>235</v>
      </c>
      <c r="Q85" s="24">
        <v>161</v>
      </c>
      <c r="R85" s="24">
        <v>177</v>
      </c>
      <c r="S85" s="24">
        <v>87</v>
      </c>
      <c r="T85" s="24">
        <v>14117</v>
      </c>
      <c r="U85" s="95">
        <f t="shared" si="2"/>
        <v>3.4957295834114577</v>
      </c>
    </row>
    <row r="86" spans="1:21" ht="12.75">
      <c r="A86" s="2" t="s">
        <v>177</v>
      </c>
      <c r="B86" s="3" t="s">
        <v>178</v>
      </c>
      <c r="C86" s="3" t="s">
        <v>171</v>
      </c>
      <c r="D86" s="3" t="s">
        <v>226</v>
      </c>
      <c r="E86" s="23">
        <v>238</v>
      </c>
      <c r="F86" s="24">
        <v>30</v>
      </c>
      <c r="G86" s="24">
        <v>42</v>
      </c>
      <c r="H86" s="24">
        <v>59</v>
      </c>
      <c r="I86" s="24">
        <v>34</v>
      </c>
      <c r="J86" s="24">
        <v>55</v>
      </c>
      <c r="K86" s="24">
        <v>18</v>
      </c>
      <c r="L86" s="24">
        <v>2245</v>
      </c>
      <c r="M86" s="23">
        <v>137</v>
      </c>
      <c r="N86" s="24">
        <v>23</v>
      </c>
      <c r="O86" s="24">
        <v>29</v>
      </c>
      <c r="P86" s="24">
        <v>34</v>
      </c>
      <c r="Q86" s="24">
        <v>25</v>
      </c>
      <c r="R86" s="24">
        <v>13</v>
      </c>
      <c r="S86" s="24">
        <v>13</v>
      </c>
      <c r="T86" s="24">
        <v>1135</v>
      </c>
      <c r="U86" s="95">
        <f t="shared" si="2"/>
        <v>0.23669674196837984</v>
      </c>
    </row>
    <row r="87" spans="1:21" ht="12.75">
      <c r="A87" s="2" t="s">
        <v>179</v>
      </c>
      <c r="B87" s="3" t="s">
        <v>180</v>
      </c>
      <c r="C87" s="3" t="s">
        <v>171</v>
      </c>
      <c r="D87" s="3" t="s">
        <v>8</v>
      </c>
      <c r="E87" s="23">
        <v>50</v>
      </c>
      <c r="F87" s="24">
        <v>5</v>
      </c>
      <c r="G87" s="24">
        <v>4</v>
      </c>
      <c r="H87" s="24">
        <v>15</v>
      </c>
      <c r="I87" s="24">
        <v>11</v>
      </c>
      <c r="J87" s="24">
        <v>14</v>
      </c>
      <c r="K87" s="24">
        <v>1</v>
      </c>
      <c r="L87" s="24">
        <v>362</v>
      </c>
      <c r="M87" s="23">
        <v>21</v>
      </c>
      <c r="N87" s="24">
        <v>4</v>
      </c>
      <c r="O87" s="24">
        <v>2</v>
      </c>
      <c r="P87" s="24">
        <v>4</v>
      </c>
      <c r="Q87" s="24">
        <v>4</v>
      </c>
      <c r="R87" s="24">
        <v>4</v>
      </c>
      <c r="S87" s="24">
        <v>3</v>
      </c>
      <c r="T87" s="24">
        <v>148</v>
      </c>
      <c r="U87" s="95">
        <f t="shared" si="2"/>
        <v>0.03607261713529408</v>
      </c>
    </row>
    <row r="88" spans="1:21" ht="12.75">
      <c r="A88" s="2" t="s">
        <v>181</v>
      </c>
      <c r="B88" s="3" t="s">
        <v>182</v>
      </c>
      <c r="C88" s="3" t="s">
        <v>171</v>
      </c>
      <c r="D88" s="3" t="s">
        <v>8</v>
      </c>
      <c r="E88" s="23">
        <v>117</v>
      </c>
      <c r="F88" s="24">
        <v>20</v>
      </c>
      <c r="G88" s="24">
        <v>31</v>
      </c>
      <c r="H88" s="24">
        <v>21</v>
      </c>
      <c r="I88" s="24">
        <v>18</v>
      </c>
      <c r="J88" s="24">
        <v>19</v>
      </c>
      <c r="K88" s="24">
        <v>8</v>
      </c>
      <c r="L88" s="24">
        <v>1413</v>
      </c>
      <c r="M88" s="23">
        <v>78</v>
      </c>
      <c r="N88" s="24">
        <v>24</v>
      </c>
      <c r="O88" s="24">
        <v>14</v>
      </c>
      <c r="P88" s="24">
        <v>15</v>
      </c>
      <c r="Q88" s="24">
        <v>14</v>
      </c>
      <c r="R88" s="24">
        <v>9</v>
      </c>
      <c r="S88" s="24">
        <v>2</v>
      </c>
      <c r="T88" s="24">
        <v>751</v>
      </c>
      <c r="U88" s="95">
        <f t="shared" si="2"/>
        <v>0.15116738537597796</v>
      </c>
    </row>
    <row r="89" spans="1:21" ht="12.75">
      <c r="A89" s="2" t="s">
        <v>183</v>
      </c>
      <c r="B89" s="3" t="s">
        <v>184</v>
      </c>
      <c r="C89" s="3" t="s">
        <v>171</v>
      </c>
      <c r="D89" s="3" t="s">
        <v>8</v>
      </c>
      <c r="E89" s="23">
        <v>100</v>
      </c>
      <c r="F89" s="24">
        <v>14</v>
      </c>
      <c r="G89" s="24">
        <v>25</v>
      </c>
      <c r="H89" s="24">
        <v>10</v>
      </c>
      <c r="I89" s="24">
        <v>22</v>
      </c>
      <c r="J89" s="24">
        <v>21</v>
      </c>
      <c r="K89" s="24">
        <v>8</v>
      </c>
      <c r="L89" s="24">
        <v>952</v>
      </c>
      <c r="M89" s="23">
        <v>74</v>
      </c>
      <c r="N89" s="24">
        <v>15</v>
      </c>
      <c r="O89" s="24">
        <v>16</v>
      </c>
      <c r="P89" s="24">
        <v>16</v>
      </c>
      <c r="Q89" s="24">
        <v>9</v>
      </c>
      <c r="R89" s="24">
        <v>11</v>
      </c>
      <c r="S89" s="24">
        <v>7</v>
      </c>
      <c r="T89" s="24">
        <v>548</v>
      </c>
      <c r="U89" s="95">
        <f t="shared" si="2"/>
        <v>0.10436095965530513</v>
      </c>
    </row>
    <row r="90" spans="1:21" ht="12.75">
      <c r="A90" s="2" t="s">
        <v>185</v>
      </c>
      <c r="B90" s="3" t="s">
        <v>186</v>
      </c>
      <c r="C90" s="3" t="s">
        <v>171</v>
      </c>
      <c r="D90" s="3" t="s">
        <v>8</v>
      </c>
      <c r="E90" s="23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3">
        <v>36</v>
      </c>
      <c r="N90" s="24">
        <v>9</v>
      </c>
      <c r="O90" s="24">
        <v>3</v>
      </c>
      <c r="P90" s="24">
        <v>7</v>
      </c>
      <c r="Q90" s="24">
        <v>5</v>
      </c>
      <c r="R90" s="24">
        <v>9</v>
      </c>
      <c r="S90" s="24">
        <v>3</v>
      </c>
      <c r="T90" s="24">
        <v>250</v>
      </c>
      <c r="U90" s="95">
        <f t="shared" si="2"/>
        <v>0.014951008535231753</v>
      </c>
    </row>
    <row r="91" spans="1:21" ht="12.75">
      <c r="A91" s="2" t="s">
        <v>187</v>
      </c>
      <c r="B91" s="3" t="s">
        <v>188</v>
      </c>
      <c r="C91" s="3" t="s">
        <v>171</v>
      </c>
      <c r="D91" s="3" t="s">
        <v>8</v>
      </c>
      <c r="E91" s="23">
        <v>35</v>
      </c>
      <c r="F91" s="24">
        <v>5</v>
      </c>
      <c r="G91" s="24">
        <v>8</v>
      </c>
      <c r="H91" s="24">
        <v>4</v>
      </c>
      <c r="I91" s="24">
        <v>4</v>
      </c>
      <c r="J91" s="24">
        <v>6</v>
      </c>
      <c r="K91" s="24">
        <v>8</v>
      </c>
      <c r="L91" s="24">
        <v>276</v>
      </c>
      <c r="M91" s="23">
        <v>46</v>
      </c>
      <c r="N91" s="24">
        <v>7</v>
      </c>
      <c r="O91" s="24">
        <v>5</v>
      </c>
      <c r="P91" s="24">
        <v>15</v>
      </c>
      <c r="Q91" s="24">
        <v>5</v>
      </c>
      <c r="R91" s="24">
        <v>12</v>
      </c>
      <c r="S91" s="24">
        <v>2</v>
      </c>
      <c r="T91" s="24">
        <v>343</v>
      </c>
      <c r="U91" s="95">
        <f t="shared" si="2"/>
        <v>0.041267389077057806</v>
      </c>
    </row>
    <row r="92" spans="1:21" ht="12.75">
      <c r="A92" s="2" t="s">
        <v>189</v>
      </c>
      <c r="B92" s="3" t="s">
        <v>190</v>
      </c>
      <c r="C92" s="3" t="s">
        <v>171</v>
      </c>
      <c r="D92" s="3" t="s">
        <v>8</v>
      </c>
      <c r="E92" s="23">
        <v>74</v>
      </c>
      <c r="F92" s="24">
        <v>18</v>
      </c>
      <c r="G92" s="24">
        <v>10</v>
      </c>
      <c r="H92" s="24">
        <v>16</v>
      </c>
      <c r="I92" s="24">
        <v>10</v>
      </c>
      <c r="J92" s="24">
        <v>14</v>
      </c>
      <c r="K92" s="24">
        <v>6</v>
      </c>
      <c r="L92" s="24">
        <v>871</v>
      </c>
      <c r="M92" s="23">
        <v>37</v>
      </c>
      <c r="N92" s="24">
        <v>8</v>
      </c>
      <c r="O92" s="24">
        <v>5</v>
      </c>
      <c r="P92" s="24">
        <v>10</v>
      </c>
      <c r="Q92" s="24">
        <v>6</v>
      </c>
      <c r="R92" s="24">
        <v>8</v>
      </c>
      <c r="S92" s="24">
        <v>0</v>
      </c>
      <c r="T92" s="24">
        <v>329</v>
      </c>
      <c r="U92" s="95">
        <f t="shared" si="2"/>
        <v>0.08517285069038302</v>
      </c>
    </row>
    <row r="93" spans="1:21" ht="12.75">
      <c r="A93" s="2" t="s">
        <v>191</v>
      </c>
      <c r="B93" s="3" t="s">
        <v>192</v>
      </c>
      <c r="C93" s="3" t="s">
        <v>171</v>
      </c>
      <c r="D93" s="3" t="s">
        <v>8</v>
      </c>
      <c r="E93" s="23">
        <v>29</v>
      </c>
      <c r="F93" s="24">
        <v>3</v>
      </c>
      <c r="G93" s="24">
        <v>10</v>
      </c>
      <c r="H93" s="24">
        <v>5</v>
      </c>
      <c r="I93" s="24">
        <v>2</v>
      </c>
      <c r="J93" s="24">
        <v>8</v>
      </c>
      <c r="K93" s="24">
        <v>1</v>
      </c>
      <c r="L93" s="24">
        <v>228</v>
      </c>
      <c r="M93" s="23">
        <v>11</v>
      </c>
      <c r="N93" s="24">
        <v>2</v>
      </c>
      <c r="O93" s="24">
        <v>1</v>
      </c>
      <c r="P93" s="24">
        <v>3</v>
      </c>
      <c r="Q93" s="24">
        <v>0</v>
      </c>
      <c r="R93" s="24">
        <v>5</v>
      </c>
      <c r="S93" s="24">
        <v>0</v>
      </c>
      <c r="T93" s="24">
        <v>80</v>
      </c>
      <c r="U93" s="95">
        <f t="shared" si="2"/>
        <v>0.021929431512477504</v>
      </c>
    </row>
    <row r="94" spans="1:21" ht="12.75">
      <c r="A94" s="2" t="s">
        <v>193</v>
      </c>
      <c r="B94" s="3" t="s">
        <v>304</v>
      </c>
      <c r="C94" s="3" t="s">
        <v>194</v>
      </c>
      <c r="D94" s="3" t="s">
        <v>293</v>
      </c>
      <c r="E94" s="23">
        <v>825</v>
      </c>
      <c r="F94" s="24">
        <v>163</v>
      </c>
      <c r="G94" s="24">
        <v>164</v>
      </c>
      <c r="H94" s="24">
        <v>157</v>
      </c>
      <c r="I94" s="24">
        <v>113</v>
      </c>
      <c r="J94" s="24">
        <v>170</v>
      </c>
      <c r="K94" s="24">
        <v>58</v>
      </c>
      <c r="L94" s="24">
        <v>9283</v>
      </c>
      <c r="M94" s="23">
        <v>388</v>
      </c>
      <c r="N94" s="24">
        <v>93</v>
      </c>
      <c r="O94" s="24">
        <v>79</v>
      </c>
      <c r="P94" s="24">
        <v>73</v>
      </c>
      <c r="Q94" s="24">
        <v>60</v>
      </c>
      <c r="R94" s="24">
        <v>49</v>
      </c>
      <c r="S94" s="24">
        <v>34</v>
      </c>
      <c r="T94" s="24">
        <v>4032</v>
      </c>
      <c r="U94" s="95">
        <f t="shared" si="2"/>
        <v>0.9391914657260014</v>
      </c>
    </row>
    <row r="95" spans="1:21" ht="12.75">
      <c r="A95" s="2" t="s">
        <v>195</v>
      </c>
      <c r="B95" s="3" t="s">
        <v>196</v>
      </c>
      <c r="C95" s="3" t="s">
        <v>194</v>
      </c>
      <c r="D95" s="3" t="s">
        <v>3</v>
      </c>
      <c r="E95" s="23">
        <v>172</v>
      </c>
      <c r="F95" s="24">
        <v>49</v>
      </c>
      <c r="G95" s="24">
        <v>47</v>
      </c>
      <c r="H95" s="24">
        <v>26</v>
      </c>
      <c r="I95" s="24">
        <v>26</v>
      </c>
      <c r="J95" s="24">
        <v>19</v>
      </c>
      <c r="K95" s="24">
        <v>5</v>
      </c>
      <c r="L95" s="24">
        <v>1829</v>
      </c>
      <c r="M95" s="23">
        <v>92</v>
      </c>
      <c r="N95" s="24">
        <v>31</v>
      </c>
      <c r="O95" s="24">
        <v>31</v>
      </c>
      <c r="P95" s="24">
        <v>8</v>
      </c>
      <c r="Q95" s="24">
        <v>10</v>
      </c>
      <c r="R95" s="24">
        <v>8</v>
      </c>
      <c r="S95" s="24">
        <v>4</v>
      </c>
      <c r="T95" s="24">
        <v>895</v>
      </c>
      <c r="U95" s="95">
        <f t="shared" si="2"/>
        <v>0.19106147003341442</v>
      </c>
    </row>
    <row r="96" spans="1:21" ht="12.75">
      <c r="A96" s="2" t="s">
        <v>197</v>
      </c>
      <c r="B96" s="3" t="s">
        <v>198</v>
      </c>
      <c r="C96" s="3" t="s">
        <v>199</v>
      </c>
      <c r="D96" s="3" t="s">
        <v>3</v>
      </c>
      <c r="E96" s="23">
        <v>148</v>
      </c>
      <c r="F96" s="24">
        <v>46</v>
      </c>
      <c r="G96" s="24">
        <v>31</v>
      </c>
      <c r="H96" s="24">
        <v>37</v>
      </c>
      <c r="I96" s="24">
        <v>17</v>
      </c>
      <c r="J96" s="24">
        <v>13</v>
      </c>
      <c r="K96" s="24">
        <v>4</v>
      </c>
      <c r="L96" s="24">
        <v>1537</v>
      </c>
      <c r="M96" s="23">
        <v>71</v>
      </c>
      <c r="N96" s="24">
        <v>23</v>
      </c>
      <c r="O96" s="24">
        <v>12</v>
      </c>
      <c r="P96" s="24">
        <v>12</v>
      </c>
      <c r="Q96" s="24">
        <v>15</v>
      </c>
      <c r="R96" s="24">
        <v>5</v>
      </c>
      <c r="S96" s="24">
        <v>4</v>
      </c>
      <c r="T96" s="24">
        <v>630</v>
      </c>
      <c r="U96" s="95">
        <f t="shared" si="2"/>
        <v>0.15325563009084342</v>
      </c>
    </row>
    <row r="97" spans="1:21" ht="12.75">
      <c r="A97" s="2" t="s">
        <v>200</v>
      </c>
      <c r="B97" s="3" t="s">
        <v>305</v>
      </c>
      <c r="C97" s="3" t="s">
        <v>199</v>
      </c>
      <c r="D97" s="3" t="s">
        <v>293</v>
      </c>
      <c r="E97" s="23">
        <v>1284</v>
      </c>
      <c r="F97" s="24">
        <v>226</v>
      </c>
      <c r="G97" s="24">
        <v>238</v>
      </c>
      <c r="H97" s="24">
        <v>214</v>
      </c>
      <c r="I97" s="24">
        <v>168</v>
      </c>
      <c r="J97" s="24">
        <v>350</v>
      </c>
      <c r="K97" s="24">
        <v>88</v>
      </c>
      <c r="L97" s="24">
        <v>14535</v>
      </c>
      <c r="M97" s="23">
        <v>507</v>
      </c>
      <c r="N97" s="24">
        <v>125</v>
      </c>
      <c r="O97" s="24">
        <v>92</v>
      </c>
      <c r="P97" s="24">
        <v>105</v>
      </c>
      <c r="Q97" s="24">
        <v>74</v>
      </c>
      <c r="R97" s="24">
        <v>85</v>
      </c>
      <c r="S97" s="24">
        <v>26</v>
      </c>
      <c r="T97" s="24">
        <v>5685</v>
      </c>
      <c r="U97" s="95">
        <f t="shared" si="2"/>
        <v>1.4329866188928833</v>
      </c>
    </row>
    <row r="98" spans="1:21" ht="12.75">
      <c r="A98" s="2" t="s">
        <v>201</v>
      </c>
      <c r="B98" s="3" t="s">
        <v>306</v>
      </c>
      <c r="C98" s="3" t="s">
        <v>202</v>
      </c>
      <c r="D98" s="3" t="s">
        <v>293</v>
      </c>
      <c r="E98" s="23">
        <v>2068</v>
      </c>
      <c r="F98" s="24">
        <v>448</v>
      </c>
      <c r="G98" s="24">
        <v>481</v>
      </c>
      <c r="H98" s="24">
        <v>366</v>
      </c>
      <c r="I98" s="24">
        <v>240</v>
      </c>
      <c r="J98" s="24">
        <v>405</v>
      </c>
      <c r="K98" s="24">
        <v>128</v>
      </c>
      <c r="L98" s="24">
        <v>26182</v>
      </c>
      <c r="M98" s="23">
        <v>854</v>
      </c>
      <c r="N98" s="24">
        <v>211</v>
      </c>
      <c r="O98" s="24">
        <v>206</v>
      </c>
      <c r="P98" s="24">
        <v>177</v>
      </c>
      <c r="Q98" s="24">
        <v>102</v>
      </c>
      <c r="R98" s="24">
        <v>104</v>
      </c>
      <c r="S98" s="24">
        <v>54</v>
      </c>
      <c r="T98" s="24">
        <v>10426</v>
      </c>
      <c r="U98" s="95">
        <f t="shared" si="2"/>
        <v>2.5923468516614894</v>
      </c>
    </row>
    <row r="99" spans="1:21" ht="12.75">
      <c r="A99" s="2" t="s">
        <v>203</v>
      </c>
      <c r="B99" s="3" t="s">
        <v>307</v>
      </c>
      <c r="C99" s="3" t="s">
        <v>202</v>
      </c>
      <c r="D99" s="3" t="s">
        <v>293</v>
      </c>
      <c r="E99" s="23">
        <v>1138</v>
      </c>
      <c r="F99" s="24">
        <v>250</v>
      </c>
      <c r="G99" s="24">
        <v>226</v>
      </c>
      <c r="H99" s="24">
        <v>197</v>
      </c>
      <c r="I99" s="24">
        <v>143</v>
      </c>
      <c r="J99" s="24">
        <v>260</v>
      </c>
      <c r="K99" s="24">
        <v>62</v>
      </c>
      <c r="L99" s="24">
        <v>14044</v>
      </c>
      <c r="M99" s="23">
        <v>499</v>
      </c>
      <c r="N99" s="24">
        <v>112</v>
      </c>
      <c r="O99" s="24">
        <v>118</v>
      </c>
      <c r="P99" s="24">
        <v>104</v>
      </c>
      <c r="Q99" s="24">
        <v>53</v>
      </c>
      <c r="R99" s="24">
        <v>87</v>
      </c>
      <c r="S99" s="24">
        <v>25</v>
      </c>
      <c r="T99" s="24">
        <v>5281</v>
      </c>
      <c r="U99" s="95">
        <f t="shared" si="2"/>
        <v>1.3719036469439363</v>
      </c>
    </row>
    <row r="100" spans="1:21" ht="12.75">
      <c r="A100" s="2" t="s">
        <v>204</v>
      </c>
      <c r="B100" s="3" t="s">
        <v>205</v>
      </c>
      <c r="C100" s="3" t="s">
        <v>202</v>
      </c>
      <c r="D100" s="3" t="s">
        <v>3</v>
      </c>
      <c r="E100" s="23">
        <v>433</v>
      </c>
      <c r="F100" s="24">
        <v>139</v>
      </c>
      <c r="G100" s="24">
        <v>99</v>
      </c>
      <c r="H100" s="24">
        <v>78</v>
      </c>
      <c r="I100" s="24">
        <v>49</v>
      </c>
      <c r="J100" s="24">
        <v>51</v>
      </c>
      <c r="K100" s="24">
        <v>17</v>
      </c>
      <c r="L100" s="24">
        <v>5390</v>
      </c>
      <c r="M100" s="23">
        <v>174</v>
      </c>
      <c r="N100" s="24">
        <v>51</v>
      </c>
      <c r="O100" s="24">
        <v>40</v>
      </c>
      <c r="P100" s="24">
        <v>28</v>
      </c>
      <c r="Q100" s="24">
        <v>40</v>
      </c>
      <c r="R100" s="24">
        <v>8</v>
      </c>
      <c r="S100" s="24">
        <v>7</v>
      </c>
      <c r="T100" s="24">
        <v>1919</v>
      </c>
      <c r="U100" s="95">
        <f t="shared" si="2"/>
        <v>0.5200803289317286</v>
      </c>
    </row>
    <row r="101" spans="1:21" ht="12.75">
      <c r="A101" s="2" t="s">
        <v>206</v>
      </c>
      <c r="B101" s="3" t="s">
        <v>207</v>
      </c>
      <c r="C101" s="3" t="s">
        <v>202</v>
      </c>
      <c r="D101" s="3" t="s">
        <v>8</v>
      </c>
      <c r="E101" s="23">
        <v>106</v>
      </c>
      <c r="F101" s="24">
        <v>20</v>
      </c>
      <c r="G101" s="24">
        <v>16</v>
      </c>
      <c r="H101" s="24">
        <v>16</v>
      </c>
      <c r="I101" s="24">
        <v>20</v>
      </c>
      <c r="J101" s="24">
        <v>29</v>
      </c>
      <c r="K101" s="24">
        <v>5</v>
      </c>
      <c r="L101" s="24">
        <v>875</v>
      </c>
      <c r="M101" s="23">
        <v>56</v>
      </c>
      <c r="N101" s="24">
        <v>18</v>
      </c>
      <c r="O101" s="24">
        <v>9</v>
      </c>
      <c r="P101" s="24">
        <v>12</v>
      </c>
      <c r="Q101" s="24">
        <v>5</v>
      </c>
      <c r="R101" s="24">
        <v>11</v>
      </c>
      <c r="S101" s="24">
        <v>1</v>
      </c>
      <c r="T101" s="24">
        <v>468</v>
      </c>
      <c r="U101" s="95">
        <f t="shared" si="2"/>
        <v>0.09378640281809826</v>
      </c>
    </row>
    <row r="102" spans="1:21" ht="12.75">
      <c r="A102" s="2" t="s">
        <v>208</v>
      </c>
      <c r="B102" s="3" t="s">
        <v>209</v>
      </c>
      <c r="C102" s="3" t="s">
        <v>202</v>
      </c>
      <c r="D102" s="3" t="s">
        <v>8</v>
      </c>
      <c r="E102" s="23">
        <v>100</v>
      </c>
      <c r="F102" s="24">
        <v>25</v>
      </c>
      <c r="G102" s="24">
        <v>19</v>
      </c>
      <c r="H102" s="24">
        <v>12</v>
      </c>
      <c r="I102" s="24">
        <v>10</v>
      </c>
      <c r="J102" s="24">
        <v>32</v>
      </c>
      <c r="K102" s="24">
        <v>2</v>
      </c>
      <c r="L102" s="24">
        <v>808</v>
      </c>
      <c r="M102" s="23">
        <v>76</v>
      </c>
      <c r="N102" s="24">
        <v>21</v>
      </c>
      <c r="O102" s="24">
        <v>12</v>
      </c>
      <c r="P102" s="24">
        <v>16</v>
      </c>
      <c r="Q102" s="24">
        <v>10</v>
      </c>
      <c r="R102" s="24">
        <v>17</v>
      </c>
      <c r="S102" s="24">
        <v>0</v>
      </c>
      <c r="T102" s="24">
        <v>583</v>
      </c>
      <c r="U102" s="95">
        <f t="shared" si="2"/>
        <v>0.0956256110936881</v>
      </c>
    </row>
    <row r="103" spans="1:21" ht="12.75">
      <c r="A103" s="2" t="s">
        <v>60</v>
      </c>
      <c r="B103" s="3" t="s">
        <v>61</v>
      </c>
      <c r="C103" s="3" t="s">
        <v>211</v>
      </c>
      <c r="D103" s="3" t="s">
        <v>8</v>
      </c>
      <c r="E103" s="23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3">
        <v>37</v>
      </c>
      <c r="N103" s="24">
        <v>11</v>
      </c>
      <c r="O103" s="24">
        <v>4</v>
      </c>
      <c r="P103" s="24">
        <v>6</v>
      </c>
      <c r="Q103" s="24">
        <v>6</v>
      </c>
      <c r="R103" s="24">
        <v>8</v>
      </c>
      <c r="S103" s="24">
        <v>2</v>
      </c>
      <c r="T103" s="24">
        <v>289</v>
      </c>
      <c r="U103" s="95">
        <f t="shared" si="2"/>
        <v>0.017283365866727907</v>
      </c>
    </row>
    <row r="104" spans="1:21" ht="12.75">
      <c r="A104" s="2" t="s">
        <v>210</v>
      </c>
      <c r="B104" s="3" t="s">
        <v>308</v>
      </c>
      <c r="C104" s="3" t="s">
        <v>211</v>
      </c>
      <c r="D104" s="3" t="s">
        <v>293</v>
      </c>
      <c r="E104" s="23">
        <v>945</v>
      </c>
      <c r="F104" s="24">
        <v>156</v>
      </c>
      <c r="G104" s="24">
        <v>179</v>
      </c>
      <c r="H104" s="24">
        <v>161</v>
      </c>
      <c r="I104" s="24">
        <v>135</v>
      </c>
      <c r="J104" s="24">
        <v>260</v>
      </c>
      <c r="K104" s="24">
        <v>54</v>
      </c>
      <c r="L104" s="24">
        <v>11036</v>
      </c>
      <c r="M104" s="23">
        <v>383</v>
      </c>
      <c r="N104" s="24">
        <v>77</v>
      </c>
      <c r="O104" s="24">
        <v>83</v>
      </c>
      <c r="P104" s="24">
        <v>83</v>
      </c>
      <c r="Q104" s="24">
        <v>51</v>
      </c>
      <c r="R104" s="24">
        <v>50</v>
      </c>
      <c r="S104" s="24">
        <v>39</v>
      </c>
      <c r="T104" s="24">
        <v>4228</v>
      </c>
      <c r="U104" s="95">
        <f t="shared" si="2"/>
        <v>1.0827348796345067</v>
      </c>
    </row>
    <row r="105" spans="1:21" ht="12.75">
      <c r="A105" s="2" t="s">
        <v>212</v>
      </c>
      <c r="B105" s="3" t="s">
        <v>213</v>
      </c>
      <c r="C105" s="3" t="s">
        <v>211</v>
      </c>
      <c r="D105" s="3" t="s">
        <v>8</v>
      </c>
      <c r="E105" s="23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3">
        <v>7</v>
      </c>
      <c r="N105" s="24">
        <v>0</v>
      </c>
      <c r="O105" s="24">
        <v>0</v>
      </c>
      <c r="P105" s="24">
        <v>3</v>
      </c>
      <c r="Q105" s="24">
        <v>1</v>
      </c>
      <c r="R105" s="24">
        <v>0</v>
      </c>
      <c r="S105" s="24">
        <v>3</v>
      </c>
      <c r="T105" s="24">
        <v>57</v>
      </c>
      <c r="U105" s="95">
        <f t="shared" si="2"/>
        <v>0.0034088299460328397</v>
      </c>
    </row>
    <row r="106" spans="1:21" ht="12.75">
      <c r="A106" s="2" t="s">
        <v>214</v>
      </c>
      <c r="B106" s="3" t="s">
        <v>215</v>
      </c>
      <c r="C106" s="3" t="s">
        <v>216</v>
      </c>
      <c r="D106" s="3" t="s">
        <v>8</v>
      </c>
      <c r="E106" s="23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3">
        <v>18</v>
      </c>
      <c r="N106" s="24">
        <v>5</v>
      </c>
      <c r="O106" s="24">
        <v>5</v>
      </c>
      <c r="P106" s="24">
        <v>2</v>
      </c>
      <c r="Q106" s="24">
        <v>2</v>
      </c>
      <c r="R106" s="24">
        <v>0</v>
      </c>
      <c r="S106" s="24">
        <v>4</v>
      </c>
      <c r="T106" s="24">
        <v>250</v>
      </c>
      <c r="U106" s="95">
        <f t="shared" si="2"/>
        <v>0.014951008535231753</v>
      </c>
    </row>
    <row r="107" spans="1:21" ht="12.75">
      <c r="A107" s="2" t="s">
        <v>217</v>
      </c>
      <c r="B107" s="3" t="s">
        <v>309</v>
      </c>
      <c r="C107" s="3" t="s">
        <v>216</v>
      </c>
      <c r="D107" s="3" t="s">
        <v>293</v>
      </c>
      <c r="E107" s="23">
        <v>729</v>
      </c>
      <c r="F107" s="24">
        <v>132</v>
      </c>
      <c r="G107" s="24">
        <v>192</v>
      </c>
      <c r="H107" s="24">
        <v>111</v>
      </c>
      <c r="I107" s="24">
        <v>83</v>
      </c>
      <c r="J107" s="24">
        <v>187</v>
      </c>
      <c r="K107" s="24">
        <v>24</v>
      </c>
      <c r="L107" s="24">
        <v>8509</v>
      </c>
      <c r="M107" s="23">
        <v>372</v>
      </c>
      <c r="N107" s="24">
        <v>75</v>
      </c>
      <c r="O107" s="24">
        <v>85</v>
      </c>
      <c r="P107" s="24">
        <v>64</v>
      </c>
      <c r="Q107" s="24">
        <v>45</v>
      </c>
      <c r="R107" s="24">
        <v>85</v>
      </c>
      <c r="S107" s="24">
        <v>18</v>
      </c>
      <c r="T107" s="24">
        <v>4116</v>
      </c>
      <c r="U107" s="95">
        <f t="shared" si="2"/>
        <v>0.8860118721523856</v>
      </c>
    </row>
    <row r="108" spans="1:21" ht="12.75">
      <c r="A108" s="2" t="s">
        <v>218</v>
      </c>
      <c r="B108" s="3" t="s">
        <v>219</v>
      </c>
      <c r="C108" s="3" t="s">
        <v>220</v>
      </c>
      <c r="D108" s="3" t="s">
        <v>3</v>
      </c>
      <c r="E108" s="23">
        <v>333</v>
      </c>
      <c r="F108" s="24">
        <v>56</v>
      </c>
      <c r="G108" s="24">
        <v>85</v>
      </c>
      <c r="H108" s="24">
        <v>59</v>
      </c>
      <c r="I108" s="24">
        <v>51</v>
      </c>
      <c r="J108" s="24">
        <v>60</v>
      </c>
      <c r="K108" s="24">
        <v>22</v>
      </c>
      <c r="L108" s="24">
        <v>3672</v>
      </c>
      <c r="M108" s="23">
        <v>153</v>
      </c>
      <c r="N108" s="24">
        <v>33</v>
      </c>
      <c r="O108" s="24">
        <v>42</v>
      </c>
      <c r="P108" s="24">
        <v>17</v>
      </c>
      <c r="Q108" s="24">
        <v>25</v>
      </c>
      <c r="R108" s="24">
        <v>19</v>
      </c>
      <c r="S108" s="24">
        <v>17</v>
      </c>
      <c r="T108" s="24">
        <v>1683</v>
      </c>
      <c r="U108" s="95">
        <f t="shared" si="2"/>
        <v>0.37677667825119193</v>
      </c>
    </row>
    <row r="109" spans="1:21" ht="12.75">
      <c r="A109" s="5" t="s">
        <v>221</v>
      </c>
      <c r="B109" s="3" t="s">
        <v>310</v>
      </c>
      <c r="C109" s="3" t="s">
        <v>220</v>
      </c>
      <c r="D109" s="3" t="s">
        <v>293</v>
      </c>
      <c r="E109" s="23">
        <v>1306</v>
      </c>
      <c r="F109" s="24">
        <v>280</v>
      </c>
      <c r="G109" s="24">
        <v>326</v>
      </c>
      <c r="H109" s="24">
        <v>229</v>
      </c>
      <c r="I109" s="24">
        <v>118</v>
      </c>
      <c r="J109" s="24">
        <v>296</v>
      </c>
      <c r="K109" s="24">
        <v>57</v>
      </c>
      <c r="L109" s="24">
        <v>16468</v>
      </c>
      <c r="M109" s="23">
        <v>594</v>
      </c>
      <c r="N109" s="24">
        <v>139</v>
      </c>
      <c r="O109" s="24">
        <v>152</v>
      </c>
      <c r="P109" s="24">
        <v>95</v>
      </c>
      <c r="Q109" s="24">
        <v>77</v>
      </c>
      <c r="R109" s="24">
        <v>84</v>
      </c>
      <c r="S109" s="24">
        <v>47</v>
      </c>
      <c r="T109" s="24">
        <v>6475</v>
      </c>
      <c r="U109" s="95">
        <f t="shared" si="2"/>
        <v>1.625589241276786</v>
      </c>
    </row>
    <row r="110" spans="1:21" ht="12.75">
      <c r="A110" s="2" t="s">
        <v>222</v>
      </c>
      <c r="B110" s="3" t="s">
        <v>223</v>
      </c>
      <c r="C110" s="3" t="s">
        <v>220</v>
      </c>
      <c r="D110" s="3" t="s">
        <v>3</v>
      </c>
      <c r="E110" s="23">
        <v>537</v>
      </c>
      <c r="F110" s="24">
        <v>138</v>
      </c>
      <c r="G110" s="24">
        <v>125</v>
      </c>
      <c r="H110" s="24">
        <v>118</v>
      </c>
      <c r="I110" s="24">
        <v>62</v>
      </c>
      <c r="J110" s="24">
        <v>71</v>
      </c>
      <c r="K110" s="24">
        <v>23</v>
      </c>
      <c r="L110" s="24">
        <v>6752</v>
      </c>
      <c r="M110" s="23">
        <v>317</v>
      </c>
      <c r="N110" s="24">
        <v>97</v>
      </c>
      <c r="O110" s="24">
        <v>77</v>
      </c>
      <c r="P110" s="24">
        <v>53</v>
      </c>
      <c r="Q110" s="24">
        <v>34</v>
      </c>
      <c r="R110" s="24">
        <v>37</v>
      </c>
      <c r="S110" s="24">
        <v>19</v>
      </c>
      <c r="T110" s="24">
        <v>3750</v>
      </c>
      <c r="U110" s="95">
        <f t="shared" si="2"/>
        <v>0.7320009810577964</v>
      </c>
    </row>
    <row r="111" spans="1:21" ht="12.75">
      <c r="A111" s="2" t="s">
        <v>224</v>
      </c>
      <c r="B111" s="3" t="s">
        <v>225</v>
      </c>
      <c r="C111" s="3" t="s">
        <v>220</v>
      </c>
      <c r="D111" s="3" t="s">
        <v>226</v>
      </c>
      <c r="E111" s="23">
        <v>9</v>
      </c>
      <c r="F111" s="24">
        <v>0</v>
      </c>
      <c r="G111" s="24">
        <v>3</v>
      </c>
      <c r="H111" s="24">
        <v>1</v>
      </c>
      <c r="I111" s="24">
        <v>0</v>
      </c>
      <c r="J111" s="24">
        <v>5</v>
      </c>
      <c r="K111" s="24">
        <v>0</v>
      </c>
      <c r="L111" s="24">
        <v>82</v>
      </c>
      <c r="M111" s="23">
        <v>8</v>
      </c>
      <c r="N111" s="24">
        <v>3</v>
      </c>
      <c r="O111" s="24">
        <v>0</v>
      </c>
      <c r="P111" s="24">
        <v>1</v>
      </c>
      <c r="Q111" s="24">
        <v>3</v>
      </c>
      <c r="R111" s="24">
        <v>1</v>
      </c>
      <c r="S111" s="24">
        <v>0</v>
      </c>
      <c r="T111" s="24">
        <v>80</v>
      </c>
      <c r="U111" s="95">
        <f t="shared" si="2"/>
        <v>0.010950546064864838</v>
      </c>
    </row>
    <row r="112" spans="1:21" ht="12.75">
      <c r="A112" s="2" t="s">
        <v>227</v>
      </c>
      <c r="B112" s="3" t="s">
        <v>228</v>
      </c>
      <c r="C112" s="3" t="s">
        <v>220</v>
      </c>
      <c r="D112" s="3" t="s">
        <v>226</v>
      </c>
      <c r="E112" s="23">
        <v>68</v>
      </c>
      <c r="F112" s="24">
        <v>17</v>
      </c>
      <c r="G112" s="24">
        <v>15</v>
      </c>
      <c r="H112" s="24">
        <v>7</v>
      </c>
      <c r="I112" s="24">
        <v>10</v>
      </c>
      <c r="J112" s="24">
        <v>18</v>
      </c>
      <c r="K112" s="24">
        <v>1</v>
      </c>
      <c r="L112" s="24">
        <v>820</v>
      </c>
      <c r="M112" s="23">
        <v>50</v>
      </c>
      <c r="N112" s="24">
        <v>12</v>
      </c>
      <c r="O112" s="24">
        <v>14</v>
      </c>
      <c r="P112" s="24">
        <v>8</v>
      </c>
      <c r="Q112" s="24">
        <v>7</v>
      </c>
      <c r="R112" s="24">
        <v>9</v>
      </c>
      <c r="S112" s="24">
        <v>0</v>
      </c>
      <c r="T112" s="24">
        <v>524</v>
      </c>
      <c r="U112" s="95">
        <f t="shared" si="2"/>
        <v>0.09299954722575252</v>
      </c>
    </row>
    <row r="113" spans="1:21" ht="12.75">
      <c r="A113" s="2" t="s">
        <v>229</v>
      </c>
      <c r="B113" s="3" t="s">
        <v>230</v>
      </c>
      <c r="C113" s="3" t="s">
        <v>220</v>
      </c>
      <c r="D113" s="3" t="s">
        <v>292</v>
      </c>
      <c r="E113" s="23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3">
        <v>18</v>
      </c>
      <c r="N113" s="24">
        <v>6</v>
      </c>
      <c r="O113" s="24">
        <v>5</v>
      </c>
      <c r="P113" s="24">
        <v>3</v>
      </c>
      <c r="Q113" s="24">
        <v>2</v>
      </c>
      <c r="R113" s="24">
        <v>2</v>
      </c>
      <c r="S113" s="24">
        <v>0</v>
      </c>
      <c r="T113" s="24">
        <v>164</v>
      </c>
      <c r="U113" s="95">
        <f t="shared" si="2"/>
        <v>0.00980786159911203</v>
      </c>
    </row>
    <row r="114" spans="1:21" ht="12.75">
      <c r="A114" s="5" t="s">
        <v>231</v>
      </c>
      <c r="B114" s="3" t="s">
        <v>232</v>
      </c>
      <c r="C114" s="3" t="s">
        <v>220</v>
      </c>
      <c r="D114" s="3" t="s">
        <v>226</v>
      </c>
      <c r="E114" s="23">
        <v>139</v>
      </c>
      <c r="F114" s="24">
        <v>19</v>
      </c>
      <c r="G114" s="24">
        <v>17</v>
      </c>
      <c r="H114" s="24">
        <v>21</v>
      </c>
      <c r="I114" s="24">
        <v>22</v>
      </c>
      <c r="J114" s="24">
        <v>49</v>
      </c>
      <c r="K114" s="24">
        <v>11</v>
      </c>
      <c r="L114" s="24">
        <v>1140</v>
      </c>
      <c r="M114" s="23">
        <v>82</v>
      </c>
      <c r="N114" s="24">
        <v>15</v>
      </c>
      <c r="O114" s="24">
        <v>25</v>
      </c>
      <c r="P114" s="24">
        <v>10</v>
      </c>
      <c r="Q114" s="24">
        <v>10</v>
      </c>
      <c r="R114" s="24">
        <v>16</v>
      </c>
      <c r="S114" s="24">
        <v>6</v>
      </c>
      <c r="T114" s="24">
        <v>661</v>
      </c>
      <c r="U114" s="95">
        <f t="shared" si="2"/>
        <v>0.12525601047316948</v>
      </c>
    </row>
    <row r="115" spans="1:21" ht="12.75">
      <c r="A115" s="2" t="s">
        <v>233</v>
      </c>
      <c r="B115" s="3" t="s">
        <v>234</v>
      </c>
      <c r="C115" s="3" t="s">
        <v>220</v>
      </c>
      <c r="D115" s="3" t="s">
        <v>293</v>
      </c>
      <c r="E115" s="23">
        <v>3269</v>
      </c>
      <c r="F115" s="24">
        <v>578</v>
      </c>
      <c r="G115" s="24">
        <v>768</v>
      </c>
      <c r="H115" s="24">
        <v>577</v>
      </c>
      <c r="I115" s="24">
        <v>418</v>
      </c>
      <c r="J115" s="24">
        <v>683</v>
      </c>
      <c r="K115" s="24">
        <v>245</v>
      </c>
      <c r="L115" s="24">
        <v>43271</v>
      </c>
      <c r="M115" s="23">
        <v>1472</v>
      </c>
      <c r="N115" s="24">
        <v>299</v>
      </c>
      <c r="O115" s="24">
        <v>324</v>
      </c>
      <c r="P115" s="24">
        <v>316</v>
      </c>
      <c r="Q115" s="24">
        <v>189</v>
      </c>
      <c r="R115" s="24">
        <v>245</v>
      </c>
      <c r="S115" s="24">
        <v>99</v>
      </c>
      <c r="T115" s="24">
        <v>18471</v>
      </c>
      <c r="U115" s="95">
        <f t="shared" si="2"/>
        <v>4.358526288614651</v>
      </c>
    </row>
    <row r="116" spans="1:21" ht="12.75">
      <c r="A116" s="2" t="s">
        <v>235</v>
      </c>
      <c r="B116" s="3" t="s">
        <v>236</v>
      </c>
      <c r="C116" s="3" t="s">
        <v>220</v>
      </c>
      <c r="D116" s="3" t="s">
        <v>8</v>
      </c>
      <c r="E116" s="23">
        <v>11</v>
      </c>
      <c r="F116" s="24">
        <v>1</v>
      </c>
      <c r="G116" s="24">
        <v>4</v>
      </c>
      <c r="H116" s="24">
        <v>2</v>
      </c>
      <c r="I116" s="24">
        <v>1</v>
      </c>
      <c r="J116" s="24">
        <v>1</v>
      </c>
      <c r="K116" s="24">
        <v>2</v>
      </c>
      <c r="L116" s="24">
        <v>88</v>
      </c>
      <c r="M116" s="23">
        <v>7</v>
      </c>
      <c r="N116" s="24">
        <v>1</v>
      </c>
      <c r="O116" s="24">
        <v>3</v>
      </c>
      <c r="P116" s="24">
        <v>2</v>
      </c>
      <c r="Q116" s="24">
        <v>0</v>
      </c>
      <c r="R116" s="24">
        <v>1</v>
      </c>
      <c r="S116" s="24">
        <v>0</v>
      </c>
      <c r="T116" s="24">
        <v>60</v>
      </c>
      <c r="U116" s="95">
        <f t="shared" si="2"/>
        <v>0.010205652455235859</v>
      </c>
    </row>
    <row r="117" spans="1:21" ht="12.75">
      <c r="A117" s="2" t="s">
        <v>237</v>
      </c>
      <c r="B117" s="3" t="s">
        <v>238</v>
      </c>
      <c r="C117" s="3" t="s">
        <v>220</v>
      </c>
      <c r="D117" s="3" t="s">
        <v>8</v>
      </c>
      <c r="E117" s="23">
        <v>33</v>
      </c>
      <c r="F117" s="24">
        <v>3</v>
      </c>
      <c r="G117" s="24">
        <v>6</v>
      </c>
      <c r="H117" s="24">
        <v>10</v>
      </c>
      <c r="I117" s="24">
        <v>7</v>
      </c>
      <c r="J117" s="24">
        <v>7</v>
      </c>
      <c r="K117" s="24">
        <v>0</v>
      </c>
      <c r="L117" s="24">
        <v>362</v>
      </c>
      <c r="M117" s="23">
        <v>12</v>
      </c>
      <c r="N117" s="24">
        <v>2</v>
      </c>
      <c r="O117" s="24">
        <v>1</v>
      </c>
      <c r="P117" s="24">
        <v>3</v>
      </c>
      <c r="Q117" s="24">
        <v>1</v>
      </c>
      <c r="R117" s="24">
        <v>4</v>
      </c>
      <c r="S117" s="24">
        <v>1</v>
      </c>
      <c r="T117" s="24">
        <v>71</v>
      </c>
      <c r="U117" s="95">
        <f t="shared" si="2"/>
        <v>0.031467706506442705</v>
      </c>
    </row>
    <row r="118" spans="1:21" ht="12.75">
      <c r="A118" s="2" t="s">
        <v>239</v>
      </c>
      <c r="B118" s="3" t="s">
        <v>240</v>
      </c>
      <c r="C118" s="3" t="s">
        <v>220</v>
      </c>
      <c r="D118" s="3" t="s">
        <v>8</v>
      </c>
      <c r="E118" s="23">
        <v>66</v>
      </c>
      <c r="F118" s="24">
        <v>7</v>
      </c>
      <c r="G118" s="24">
        <v>14</v>
      </c>
      <c r="H118" s="24">
        <v>11</v>
      </c>
      <c r="I118" s="24">
        <v>9</v>
      </c>
      <c r="J118" s="24">
        <v>15</v>
      </c>
      <c r="K118" s="24">
        <v>10</v>
      </c>
      <c r="L118" s="24">
        <v>510</v>
      </c>
      <c r="M118" s="23">
        <v>45</v>
      </c>
      <c r="N118" s="24">
        <v>18</v>
      </c>
      <c r="O118" s="24">
        <v>7</v>
      </c>
      <c r="P118" s="24">
        <v>4</v>
      </c>
      <c r="Q118" s="24">
        <v>6</v>
      </c>
      <c r="R118" s="24">
        <v>6</v>
      </c>
      <c r="S118" s="24">
        <v>4</v>
      </c>
      <c r="T118" s="24">
        <v>326</v>
      </c>
      <c r="U118" s="95">
        <f t="shared" si="2"/>
        <v>0.05784701635105495</v>
      </c>
    </row>
    <row r="119" spans="1:21" ht="12.75">
      <c r="A119" s="2" t="s">
        <v>241</v>
      </c>
      <c r="B119" s="3" t="s">
        <v>242</v>
      </c>
      <c r="C119" s="3" t="s">
        <v>220</v>
      </c>
      <c r="D119" s="3" t="s">
        <v>226</v>
      </c>
      <c r="E119" s="23">
        <v>51</v>
      </c>
      <c r="F119" s="24">
        <v>7</v>
      </c>
      <c r="G119" s="24">
        <v>15</v>
      </c>
      <c r="H119" s="24">
        <v>4</v>
      </c>
      <c r="I119" s="24">
        <v>16</v>
      </c>
      <c r="J119" s="24">
        <v>7</v>
      </c>
      <c r="K119" s="24">
        <v>2</v>
      </c>
      <c r="L119" s="24">
        <v>416</v>
      </c>
      <c r="M119" s="23">
        <v>39</v>
      </c>
      <c r="N119" s="24">
        <v>6</v>
      </c>
      <c r="O119" s="24">
        <v>11</v>
      </c>
      <c r="P119" s="24">
        <v>6</v>
      </c>
      <c r="Q119" s="24">
        <v>10</v>
      </c>
      <c r="R119" s="24">
        <v>6</v>
      </c>
      <c r="S119" s="24">
        <v>0</v>
      </c>
      <c r="T119" s="24">
        <v>266</v>
      </c>
      <c r="U119" s="95">
        <f t="shared" si="2"/>
        <v>0.047190176822629534</v>
      </c>
    </row>
    <row r="120" spans="1:21" ht="12.75">
      <c r="A120" s="2" t="s">
        <v>243</v>
      </c>
      <c r="B120" s="3" t="s">
        <v>244</v>
      </c>
      <c r="C120" s="3" t="s">
        <v>220</v>
      </c>
      <c r="D120" s="3" t="s">
        <v>8</v>
      </c>
      <c r="E120" s="23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3">
        <v>4</v>
      </c>
      <c r="N120" s="24">
        <v>1</v>
      </c>
      <c r="O120" s="24">
        <v>2</v>
      </c>
      <c r="P120" s="24">
        <v>0</v>
      </c>
      <c r="Q120" s="24">
        <v>0</v>
      </c>
      <c r="R120" s="24">
        <v>1</v>
      </c>
      <c r="S120" s="24">
        <v>0</v>
      </c>
      <c r="T120" s="24">
        <v>34</v>
      </c>
      <c r="U120" s="95">
        <f t="shared" si="2"/>
        <v>0.002033337160791518</v>
      </c>
    </row>
    <row r="121" spans="1:21" ht="12.75">
      <c r="A121" s="2" t="s">
        <v>245</v>
      </c>
      <c r="B121" s="3" t="s">
        <v>246</v>
      </c>
      <c r="C121" s="3" t="s">
        <v>247</v>
      </c>
      <c r="D121" s="3" t="s">
        <v>292</v>
      </c>
      <c r="E121" s="23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3">
        <v>1</v>
      </c>
      <c r="N121" s="24">
        <v>0</v>
      </c>
      <c r="O121" s="24">
        <v>1</v>
      </c>
      <c r="P121" s="24">
        <v>0</v>
      </c>
      <c r="Q121" s="24">
        <v>0</v>
      </c>
      <c r="R121" s="24">
        <v>0</v>
      </c>
      <c r="S121" s="24">
        <v>0</v>
      </c>
      <c r="T121" s="24">
        <v>6</v>
      </c>
      <c r="U121" s="95">
        <f t="shared" si="2"/>
        <v>0.00035882420484556205</v>
      </c>
    </row>
    <row r="122" spans="1:21" ht="12.75">
      <c r="A122" s="2" t="s">
        <v>248</v>
      </c>
      <c r="B122" s="3" t="s">
        <v>311</v>
      </c>
      <c r="C122" s="3" t="s">
        <v>247</v>
      </c>
      <c r="D122" s="3" t="s">
        <v>293</v>
      </c>
      <c r="E122" s="23">
        <v>1503</v>
      </c>
      <c r="F122" s="24">
        <v>312</v>
      </c>
      <c r="G122" s="24">
        <v>316</v>
      </c>
      <c r="H122" s="24">
        <v>277</v>
      </c>
      <c r="I122" s="24">
        <v>203</v>
      </c>
      <c r="J122" s="24">
        <v>296</v>
      </c>
      <c r="K122" s="24">
        <v>99</v>
      </c>
      <c r="L122" s="24">
        <v>17912</v>
      </c>
      <c r="M122" s="23">
        <v>722</v>
      </c>
      <c r="N122" s="24">
        <v>194</v>
      </c>
      <c r="O122" s="24">
        <v>156</v>
      </c>
      <c r="P122" s="24">
        <v>146</v>
      </c>
      <c r="Q122" s="24">
        <v>89</v>
      </c>
      <c r="R122" s="24">
        <v>88</v>
      </c>
      <c r="S122" s="24">
        <v>49</v>
      </c>
      <c r="T122" s="24">
        <v>8404</v>
      </c>
      <c r="U122" s="95">
        <f t="shared" si="2"/>
        <v>1.8495369120822556</v>
      </c>
    </row>
    <row r="123" spans="1:21" ht="12.75">
      <c r="A123" s="2" t="s">
        <v>249</v>
      </c>
      <c r="B123" s="3" t="s">
        <v>250</v>
      </c>
      <c r="C123" s="3" t="s">
        <v>247</v>
      </c>
      <c r="D123" s="3" t="s">
        <v>8</v>
      </c>
      <c r="E123" s="23">
        <v>98</v>
      </c>
      <c r="F123" s="24">
        <v>12</v>
      </c>
      <c r="G123" s="24">
        <v>20</v>
      </c>
      <c r="H123" s="24">
        <v>16</v>
      </c>
      <c r="I123" s="24">
        <v>20</v>
      </c>
      <c r="J123" s="24">
        <v>24</v>
      </c>
      <c r="K123" s="24">
        <v>6</v>
      </c>
      <c r="L123" s="24">
        <v>936</v>
      </c>
      <c r="M123" s="23">
        <v>40</v>
      </c>
      <c r="N123" s="24">
        <v>11</v>
      </c>
      <c r="O123" s="24">
        <v>5</v>
      </c>
      <c r="P123" s="24">
        <v>7</v>
      </c>
      <c r="Q123" s="24">
        <v>7</v>
      </c>
      <c r="R123" s="24">
        <v>10</v>
      </c>
      <c r="S123" s="24">
        <v>0</v>
      </c>
      <c r="T123" s="24">
        <v>347</v>
      </c>
      <c r="U123" s="95">
        <f t="shared" si="2"/>
        <v>0.0911371832644733</v>
      </c>
    </row>
    <row r="124" spans="1:21" ht="12.75">
      <c r="A124" s="2" t="s">
        <v>251</v>
      </c>
      <c r="B124" s="3" t="s">
        <v>312</v>
      </c>
      <c r="C124" s="3" t="s">
        <v>247</v>
      </c>
      <c r="D124" s="3" t="s">
        <v>293</v>
      </c>
      <c r="E124" s="23">
        <v>811</v>
      </c>
      <c r="F124" s="24">
        <v>161</v>
      </c>
      <c r="G124" s="24">
        <v>143</v>
      </c>
      <c r="H124" s="24">
        <v>144</v>
      </c>
      <c r="I124" s="24">
        <v>120</v>
      </c>
      <c r="J124" s="24">
        <v>180</v>
      </c>
      <c r="K124" s="24">
        <v>63</v>
      </c>
      <c r="L124" s="24">
        <v>9476</v>
      </c>
      <c r="M124" s="23">
        <v>443</v>
      </c>
      <c r="N124" s="24">
        <v>91</v>
      </c>
      <c r="O124" s="24">
        <v>99</v>
      </c>
      <c r="P124" s="24">
        <v>97</v>
      </c>
      <c r="Q124" s="24">
        <v>59</v>
      </c>
      <c r="R124" s="24">
        <v>66</v>
      </c>
      <c r="S124" s="24">
        <v>31</v>
      </c>
      <c r="T124" s="24">
        <v>5002</v>
      </c>
      <c r="U124" s="95">
        <f t="shared" si="2"/>
        <v>1.0117145630302982</v>
      </c>
    </row>
    <row r="125" spans="1:21" ht="12.75">
      <c r="A125" s="2" t="s">
        <v>11</v>
      </c>
      <c r="B125" s="3" t="s">
        <v>12</v>
      </c>
      <c r="C125" s="3" t="s">
        <v>247</v>
      </c>
      <c r="D125" s="3" t="s">
        <v>292</v>
      </c>
      <c r="E125" s="23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3">
        <v>54</v>
      </c>
      <c r="N125" s="24">
        <v>8</v>
      </c>
      <c r="O125" s="24">
        <v>16</v>
      </c>
      <c r="P125" s="24">
        <v>6</v>
      </c>
      <c r="Q125" s="24">
        <v>14</v>
      </c>
      <c r="R125" s="24">
        <v>3</v>
      </c>
      <c r="S125" s="24">
        <v>7</v>
      </c>
      <c r="T125" s="24">
        <v>664</v>
      </c>
      <c r="U125" s="95">
        <f t="shared" si="2"/>
        <v>0.03970987866957553</v>
      </c>
    </row>
    <row r="126" spans="1:21" ht="12.75">
      <c r="A126" s="2" t="s">
        <v>252</v>
      </c>
      <c r="B126" s="3" t="s">
        <v>253</v>
      </c>
      <c r="C126" s="3" t="s">
        <v>247</v>
      </c>
      <c r="D126" s="3" t="s">
        <v>3</v>
      </c>
      <c r="E126" s="23">
        <v>661</v>
      </c>
      <c r="F126" s="24">
        <v>157</v>
      </c>
      <c r="G126" s="24">
        <v>170</v>
      </c>
      <c r="H126" s="24">
        <v>108</v>
      </c>
      <c r="I126" s="24">
        <v>81</v>
      </c>
      <c r="J126" s="24">
        <v>106</v>
      </c>
      <c r="K126" s="24">
        <v>39</v>
      </c>
      <c r="L126" s="24">
        <v>7847</v>
      </c>
      <c r="M126" s="23">
        <v>319</v>
      </c>
      <c r="N126" s="24">
        <v>93</v>
      </c>
      <c r="O126" s="24">
        <v>80</v>
      </c>
      <c r="P126" s="24">
        <v>51</v>
      </c>
      <c r="Q126" s="24">
        <v>35</v>
      </c>
      <c r="R126" s="24">
        <v>37</v>
      </c>
      <c r="S126" s="24">
        <v>23</v>
      </c>
      <c r="T126" s="24">
        <v>3719</v>
      </c>
      <c r="U126" s="95">
        <f t="shared" si="2"/>
        <v>0.8124886968565227</v>
      </c>
    </row>
    <row r="127" spans="1:21" ht="12.75">
      <c r="A127" s="2" t="s">
        <v>254</v>
      </c>
      <c r="B127" s="3" t="s">
        <v>255</v>
      </c>
      <c r="C127" s="3" t="s">
        <v>247</v>
      </c>
      <c r="D127" s="3" t="s">
        <v>8</v>
      </c>
      <c r="E127" s="23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3">
        <v>21</v>
      </c>
      <c r="N127" s="24">
        <v>1</v>
      </c>
      <c r="O127" s="24">
        <v>1</v>
      </c>
      <c r="P127" s="24">
        <v>4</v>
      </c>
      <c r="Q127" s="24">
        <v>3</v>
      </c>
      <c r="R127" s="24">
        <v>3</v>
      </c>
      <c r="S127" s="24">
        <v>9</v>
      </c>
      <c r="T127" s="24">
        <v>142</v>
      </c>
      <c r="U127" s="95">
        <f t="shared" si="2"/>
        <v>0.008492172848011636</v>
      </c>
    </row>
    <row r="128" spans="1:21" ht="12.75">
      <c r="A128" s="2" t="s">
        <v>256</v>
      </c>
      <c r="B128" s="3" t="s">
        <v>257</v>
      </c>
      <c r="C128" s="3" t="s">
        <v>247</v>
      </c>
      <c r="D128" s="3" t="s">
        <v>293</v>
      </c>
      <c r="E128" s="23">
        <v>4578</v>
      </c>
      <c r="F128" s="24">
        <v>951</v>
      </c>
      <c r="G128" s="24">
        <v>992</v>
      </c>
      <c r="H128" s="24">
        <v>834</v>
      </c>
      <c r="I128" s="24">
        <v>629</v>
      </c>
      <c r="J128" s="24">
        <v>849</v>
      </c>
      <c r="K128" s="24">
        <v>323</v>
      </c>
      <c r="L128" s="24">
        <v>57291</v>
      </c>
      <c r="M128" s="23">
        <v>1903</v>
      </c>
      <c r="N128" s="24">
        <v>453</v>
      </c>
      <c r="O128" s="24">
        <v>439</v>
      </c>
      <c r="P128" s="24">
        <v>369</v>
      </c>
      <c r="Q128" s="24">
        <v>236</v>
      </c>
      <c r="R128" s="24">
        <v>264</v>
      </c>
      <c r="S128" s="24">
        <v>142</v>
      </c>
      <c r="T128" s="24">
        <v>22830</v>
      </c>
      <c r="U128" s="95">
        <f t="shared" si="2"/>
        <v>5.673485867787893</v>
      </c>
    </row>
    <row r="129" spans="1:21" ht="12.75">
      <c r="A129" s="2" t="s">
        <v>258</v>
      </c>
      <c r="B129" s="3" t="s">
        <v>259</v>
      </c>
      <c r="C129" s="3" t="s">
        <v>247</v>
      </c>
      <c r="D129" s="3" t="s">
        <v>8</v>
      </c>
      <c r="E129" s="23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3">
        <v>8</v>
      </c>
      <c r="N129" s="24">
        <v>1</v>
      </c>
      <c r="O129" s="24">
        <v>0</v>
      </c>
      <c r="P129" s="24">
        <v>2</v>
      </c>
      <c r="Q129" s="24">
        <v>1</v>
      </c>
      <c r="R129" s="24">
        <v>1</v>
      </c>
      <c r="S129" s="24">
        <v>3</v>
      </c>
      <c r="T129" s="24">
        <v>31</v>
      </c>
      <c r="U129" s="95">
        <f t="shared" si="2"/>
        <v>0.0018539250583687373</v>
      </c>
    </row>
    <row r="130" spans="1:21" ht="12.75">
      <c r="A130" s="5" t="s">
        <v>260</v>
      </c>
      <c r="B130" s="3" t="s">
        <v>261</v>
      </c>
      <c r="C130" s="3" t="s">
        <v>247</v>
      </c>
      <c r="D130" s="3" t="s">
        <v>226</v>
      </c>
      <c r="E130" s="23">
        <v>70</v>
      </c>
      <c r="F130" s="24">
        <v>7</v>
      </c>
      <c r="G130" s="24">
        <v>12</v>
      </c>
      <c r="H130" s="24">
        <v>8</v>
      </c>
      <c r="I130" s="24">
        <v>12</v>
      </c>
      <c r="J130" s="24">
        <v>28</v>
      </c>
      <c r="K130" s="24">
        <v>3</v>
      </c>
      <c r="L130" s="24">
        <v>623</v>
      </c>
      <c r="M130" s="23">
        <v>56</v>
      </c>
      <c r="N130" s="24">
        <v>15</v>
      </c>
      <c r="O130" s="24">
        <v>11</v>
      </c>
      <c r="P130" s="24">
        <v>7</v>
      </c>
      <c r="Q130" s="24">
        <v>9</v>
      </c>
      <c r="R130" s="24">
        <v>10</v>
      </c>
      <c r="S130" s="24">
        <v>4</v>
      </c>
      <c r="T130" s="24">
        <v>564</v>
      </c>
      <c r="U130" s="95">
        <f t="shared" si="2"/>
        <v>0.08057773302166565</v>
      </c>
    </row>
    <row r="131" spans="1:21" ht="12.75">
      <c r="A131" s="2" t="s">
        <v>262</v>
      </c>
      <c r="B131" s="3" t="s">
        <v>263</v>
      </c>
      <c r="C131" s="3" t="s">
        <v>247</v>
      </c>
      <c r="D131" s="3" t="s">
        <v>8</v>
      </c>
      <c r="E131" s="23">
        <v>126</v>
      </c>
      <c r="F131" s="24">
        <v>20</v>
      </c>
      <c r="G131" s="24">
        <v>17</v>
      </c>
      <c r="H131" s="24">
        <v>26</v>
      </c>
      <c r="I131" s="24">
        <v>27</v>
      </c>
      <c r="J131" s="24">
        <v>29</v>
      </c>
      <c r="K131" s="24">
        <v>7</v>
      </c>
      <c r="L131" s="24">
        <v>1083</v>
      </c>
      <c r="M131" s="23">
        <v>65</v>
      </c>
      <c r="N131" s="24">
        <v>19</v>
      </c>
      <c r="O131" s="24">
        <v>8</v>
      </c>
      <c r="P131" s="24">
        <v>12</v>
      </c>
      <c r="Q131" s="24">
        <v>8</v>
      </c>
      <c r="R131" s="24">
        <v>16</v>
      </c>
      <c r="S131" s="24">
        <v>2</v>
      </c>
      <c r="T131" s="24">
        <v>515</v>
      </c>
      <c r="U131" s="95">
        <f t="shared" si="2"/>
        <v>0.1122383442932933</v>
      </c>
    </row>
    <row r="132" spans="1:21" ht="12.75">
      <c r="A132" s="2" t="s">
        <v>264</v>
      </c>
      <c r="B132" s="3" t="s">
        <v>313</v>
      </c>
      <c r="C132" s="3" t="s">
        <v>265</v>
      </c>
      <c r="D132" s="3" t="s">
        <v>293</v>
      </c>
      <c r="E132" s="23">
        <v>88</v>
      </c>
      <c r="F132" s="24">
        <v>7</v>
      </c>
      <c r="G132" s="24">
        <v>12</v>
      </c>
      <c r="H132" s="24">
        <v>16</v>
      </c>
      <c r="I132" s="24">
        <v>15</v>
      </c>
      <c r="J132" s="24">
        <v>26</v>
      </c>
      <c r="K132" s="24">
        <v>12</v>
      </c>
      <c r="L132" s="24">
        <v>803</v>
      </c>
      <c r="M132" s="23">
        <v>34</v>
      </c>
      <c r="N132" s="24">
        <v>7</v>
      </c>
      <c r="O132" s="24">
        <v>4</v>
      </c>
      <c r="P132" s="24">
        <v>7</v>
      </c>
      <c r="Q132" s="24">
        <v>2</v>
      </c>
      <c r="R132" s="24">
        <v>8</v>
      </c>
      <c r="S132" s="24">
        <v>6</v>
      </c>
      <c r="T132" s="24">
        <v>279</v>
      </c>
      <c r="U132" s="95">
        <f>(100/$L$137*L132)*3/4+(100/$T$137*T132)*1/4</f>
        <v>0.07706919548718831</v>
      </c>
    </row>
    <row r="133" spans="1:21" ht="12.75">
      <c r="A133" s="2" t="s">
        <v>266</v>
      </c>
      <c r="B133" s="3" t="s">
        <v>267</v>
      </c>
      <c r="C133" s="3" t="s">
        <v>268</v>
      </c>
      <c r="D133" s="3" t="s">
        <v>8</v>
      </c>
      <c r="E133" s="23">
        <v>60</v>
      </c>
      <c r="F133" s="24">
        <v>10</v>
      </c>
      <c r="G133" s="24">
        <v>23</v>
      </c>
      <c r="H133" s="24">
        <v>8</v>
      </c>
      <c r="I133" s="24">
        <v>7</v>
      </c>
      <c r="J133" s="24">
        <v>5</v>
      </c>
      <c r="K133" s="24">
        <v>7</v>
      </c>
      <c r="L133" s="24">
        <v>858</v>
      </c>
      <c r="M133" s="23">
        <v>25</v>
      </c>
      <c r="N133" s="24">
        <v>9</v>
      </c>
      <c r="O133" s="24">
        <v>6</v>
      </c>
      <c r="P133" s="24">
        <v>2</v>
      </c>
      <c r="Q133" s="24">
        <v>3</v>
      </c>
      <c r="R133" s="24">
        <v>4</v>
      </c>
      <c r="S133" s="24">
        <v>1</v>
      </c>
      <c r="T133" s="24">
        <v>294</v>
      </c>
      <c r="U133" s="95">
        <f>(100/$L$137*L133)*3/4+(100/$T$137*T133)*1/4</f>
        <v>0.08210213750353987</v>
      </c>
    </row>
    <row r="134" spans="1:21" ht="12.75">
      <c r="A134" s="2" t="s">
        <v>269</v>
      </c>
      <c r="B134" s="3" t="s">
        <v>270</v>
      </c>
      <c r="C134" s="3" t="s">
        <v>268</v>
      </c>
      <c r="D134" s="3" t="s">
        <v>8</v>
      </c>
      <c r="E134" s="23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3">
        <v>6</v>
      </c>
      <c r="N134" s="24">
        <v>0</v>
      </c>
      <c r="O134" s="24">
        <v>1</v>
      </c>
      <c r="P134" s="24">
        <v>1</v>
      </c>
      <c r="Q134" s="24">
        <v>1</v>
      </c>
      <c r="R134" s="24">
        <v>3</v>
      </c>
      <c r="S134" s="24">
        <v>0</v>
      </c>
      <c r="T134" s="24">
        <v>51</v>
      </c>
      <c r="U134" s="95">
        <f>(100/$L$137*L134)*3/4+(100/$T$137*T134)*1/4</f>
        <v>0.0030500057411872775</v>
      </c>
    </row>
    <row r="135" spans="1:21" ht="12.75">
      <c r="A135" s="2" t="s">
        <v>271</v>
      </c>
      <c r="B135" s="3" t="s">
        <v>314</v>
      </c>
      <c r="C135" s="3" t="s">
        <v>272</v>
      </c>
      <c r="D135" s="3" t="s">
        <v>293</v>
      </c>
      <c r="E135" s="23">
        <v>163</v>
      </c>
      <c r="F135" s="24">
        <v>25</v>
      </c>
      <c r="G135" s="24">
        <v>19</v>
      </c>
      <c r="H135" s="24">
        <v>29</v>
      </c>
      <c r="I135" s="24">
        <v>31</v>
      </c>
      <c r="J135" s="24">
        <v>41</v>
      </c>
      <c r="K135" s="24">
        <v>18</v>
      </c>
      <c r="L135" s="24">
        <v>1800</v>
      </c>
      <c r="M135" s="23">
        <v>59</v>
      </c>
      <c r="N135" s="24">
        <v>11</v>
      </c>
      <c r="O135" s="24">
        <v>9</v>
      </c>
      <c r="P135" s="24">
        <v>13</v>
      </c>
      <c r="Q135" s="24">
        <v>5</v>
      </c>
      <c r="R135" s="24">
        <v>15</v>
      </c>
      <c r="S135" s="24">
        <v>6</v>
      </c>
      <c r="T135" s="24">
        <v>580</v>
      </c>
      <c r="U135" s="95">
        <f>(100/$L$137*L135)*3/4+(100/$T$137*T135)*1/4</f>
        <v>0.17004246175860618</v>
      </c>
    </row>
    <row r="136" spans="1:21" ht="13.5" thickBot="1">
      <c r="A136" s="6" t="s">
        <v>273</v>
      </c>
      <c r="B136" s="7" t="s">
        <v>274</v>
      </c>
      <c r="C136" s="7" t="s">
        <v>275</v>
      </c>
      <c r="D136" s="7" t="s">
        <v>293</v>
      </c>
      <c r="E136" s="25">
        <v>253</v>
      </c>
      <c r="F136" s="26">
        <v>38</v>
      </c>
      <c r="G136" s="26">
        <v>38</v>
      </c>
      <c r="H136" s="26">
        <v>43</v>
      </c>
      <c r="I136" s="26">
        <v>43</v>
      </c>
      <c r="J136" s="26">
        <v>71</v>
      </c>
      <c r="K136" s="26">
        <v>20</v>
      </c>
      <c r="L136" s="26">
        <v>2590</v>
      </c>
      <c r="M136" s="25">
        <v>141</v>
      </c>
      <c r="N136" s="26">
        <v>29</v>
      </c>
      <c r="O136" s="26">
        <v>19</v>
      </c>
      <c r="P136" s="26">
        <v>18</v>
      </c>
      <c r="Q136" s="26">
        <v>23</v>
      </c>
      <c r="R136" s="26">
        <v>35</v>
      </c>
      <c r="S136" s="26">
        <v>17</v>
      </c>
      <c r="T136" s="26">
        <v>1303</v>
      </c>
      <c r="U136" s="96">
        <f>(100/$L$137*L136)*3/4+(100/$T$137*T136)*1/4</f>
        <v>0.2726870764124554</v>
      </c>
    </row>
    <row r="137" spans="1:21" s="15" customFormat="1" ht="12.75">
      <c r="A137" s="36" t="s">
        <v>285</v>
      </c>
      <c r="B137" s="36" t="s">
        <v>286</v>
      </c>
      <c r="C137" s="36" t="s">
        <v>287</v>
      </c>
      <c r="D137" s="36" t="s">
        <v>286</v>
      </c>
      <c r="E137" s="37">
        <f>SUM(E3:E136)</f>
        <v>78008</v>
      </c>
      <c r="F137" s="37">
        <f aca="true" t="shared" si="3" ref="F137:U137">SUM(F3:F136)</f>
        <v>16838</v>
      </c>
      <c r="G137" s="37">
        <f t="shared" si="3"/>
        <v>16879</v>
      </c>
      <c r="H137" s="37">
        <f t="shared" si="3"/>
        <v>13619</v>
      </c>
      <c r="I137" s="37">
        <f t="shared" si="3"/>
        <v>9873</v>
      </c>
      <c r="J137" s="37">
        <f t="shared" si="3"/>
        <v>15544</v>
      </c>
      <c r="K137" s="37">
        <f t="shared" si="3"/>
        <v>5255</v>
      </c>
      <c r="L137" s="37">
        <f t="shared" si="3"/>
        <v>997369</v>
      </c>
      <c r="M137" s="37">
        <f t="shared" si="3"/>
        <v>34956</v>
      </c>
      <c r="N137" s="37">
        <f t="shared" si="3"/>
        <v>8647</v>
      </c>
      <c r="O137" s="37">
        <f t="shared" si="3"/>
        <v>8032</v>
      </c>
      <c r="P137" s="37">
        <f t="shared" si="3"/>
        <v>6370</v>
      </c>
      <c r="Q137" s="37">
        <f t="shared" si="3"/>
        <v>4274</v>
      </c>
      <c r="R137" s="37">
        <f t="shared" si="3"/>
        <v>4947</v>
      </c>
      <c r="S137" s="37">
        <f t="shared" si="3"/>
        <v>2686</v>
      </c>
      <c r="T137" s="37">
        <f t="shared" si="3"/>
        <v>418032</v>
      </c>
      <c r="U137" s="67">
        <f t="shared" si="3"/>
        <v>100.00000000000003</v>
      </c>
    </row>
  </sheetData>
  <sheetProtection selectLockedCells="1" selectUnlockedCells="1"/>
  <mergeCells count="3">
    <mergeCell ref="E1:K1"/>
    <mergeCell ref="M1:S1"/>
    <mergeCell ref="U1:U2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41" r:id="rId1"/>
  <headerFooter alignWithMargins="0">
    <oddHeader>&amp;C&amp;"Times New Roman,Normal"&amp;12&amp;A</oddHeader>
    <oddFooter>&amp;L&amp;8DGOS, PF4&amp;R&amp;8 03/06/2014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="80" zoomScaleNormal="80" zoomScalePageLayoutView="0" workbookViewId="0" topLeftCell="A1">
      <selection activeCell="K14" sqref="K14"/>
    </sheetView>
  </sheetViews>
  <sheetFormatPr defaultColWidth="11.57421875" defaultRowHeight="12.75"/>
  <cols>
    <col min="1" max="1" width="21.140625" style="0" customWidth="1"/>
    <col min="2" max="2" width="67.421875" style="0" customWidth="1"/>
    <col min="3" max="3" width="26.00390625" style="0" customWidth="1"/>
    <col min="4" max="4" width="7.8515625" style="0" customWidth="1"/>
    <col min="5" max="7" width="11.57421875" style="0" customWidth="1"/>
    <col min="8" max="8" width="15.57421875" style="65" customWidth="1"/>
  </cols>
  <sheetData>
    <row r="1" spans="1:8" s="116" customFormat="1" ht="44.25" customHeight="1">
      <c r="A1" s="11" t="s">
        <v>276</v>
      </c>
      <c r="B1" s="12" t="s">
        <v>277</v>
      </c>
      <c r="C1" s="12" t="s">
        <v>290</v>
      </c>
      <c r="D1" s="13" t="s">
        <v>278</v>
      </c>
      <c r="E1" s="98" t="s">
        <v>329</v>
      </c>
      <c r="F1" s="28" t="s">
        <v>330</v>
      </c>
      <c r="G1" s="28" t="s">
        <v>331</v>
      </c>
      <c r="H1" s="97" t="s">
        <v>332</v>
      </c>
    </row>
    <row r="2" spans="1:8" ht="12.75">
      <c r="A2" s="2" t="s">
        <v>0</v>
      </c>
      <c r="B2" s="3" t="s">
        <v>1</v>
      </c>
      <c r="C2" s="19" t="s">
        <v>2</v>
      </c>
      <c r="D2" s="4" t="s">
        <v>3</v>
      </c>
      <c r="E2" s="29">
        <v>13</v>
      </c>
      <c r="F2" s="30">
        <v>13.5</v>
      </c>
      <c r="G2" s="30">
        <v>16</v>
      </c>
      <c r="H2" s="93">
        <f>(100/$E$137*E2)*1/3+(100/$F$137*F2)*1/3+(100/$G$137*G2)*1/3</f>
        <v>0.05033339557087582</v>
      </c>
    </row>
    <row r="3" spans="1:8" ht="12.75">
      <c r="A3" s="2" t="s">
        <v>4</v>
      </c>
      <c r="B3" s="3" t="s">
        <v>5</v>
      </c>
      <c r="C3" s="3" t="s">
        <v>2</v>
      </c>
      <c r="D3" s="4" t="s">
        <v>293</v>
      </c>
      <c r="E3" s="31">
        <v>1012.5</v>
      </c>
      <c r="F3" s="32">
        <v>1060.5</v>
      </c>
      <c r="G3" s="32">
        <v>1052.5</v>
      </c>
      <c r="H3" s="93">
        <f>(100/$E$137*E3)*1/3+(100/$F$137*F3)*1/3+(100/$G$137*G3)*1/3</f>
        <v>3.7062724830619054</v>
      </c>
    </row>
    <row r="4" spans="1:8" ht="12.75">
      <c r="A4" s="2" t="s">
        <v>6</v>
      </c>
      <c r="B4" s="3" t="s">
        <v>7</v>
      </c>
      <c r="C4" s="3" t="s">
        <v>2</v>
      </c>
      <c r="D4" s="4" t="s">
        <v>8</v>
      </c>
      <c r="E4" s="31">
        <v>0</v>
      </c>
      <c r="F4" s="32">
        <v>3</v>
      </c>
      <c r="G4" s="32">
        <v>7.5</v>
      </c>
      <c r="H4" s="93">
        <f aca="true" t="shared" si="0" ref="H4:H67">(100/$E$137*E4)*1/3+(100/$F$137*F4)*1/3+(100/$G$137*G4)*1/3</f>
        <v>0.012104549965474033</v>
      </c>
    </row>
    <row r="5" spans="1:8" ht="12.75">
      <c r="A5" s="2" t="s">
        <v>9</v>
      </c>
      <c r="B5" s="3" t="s">
        <v>10</v>
      </c>
      <c r="C5" s="3" t="s">
        <v>2</v>
      </c>
      <c r="D5" s="4" t="s">
        <v>8</v>
      </c>
      <c r="E5" s="31">
        <v>0</v>
      </c>
      <c r="F5" s="32">
        <v>0</v>
      </c>
      <c r="G5" s="32">
        <v>11</v>
      </c>
      <c r="H5" s="93">
        <f t="shared" si="0"/>
        <v>0.012737894657611182</v>
      </c>
    </row>
    <row r="6" spans="1:8" ht="12.75">
      <c r="A6" s="2" t="s">
        <v>13</v>
      </c>
      <c r="B6" s="3" t="s">
        <v>14</v>
      </c>
      <c r="C6" s="3" t="s">
        <v>15</v>
      </c>
      <c r="D6" s="4" t="s">
        <v>8</v>
      </c>
      <c r="E6" s="31">
        <v>0</v>
      </c>
      <c r="F6" s="32">
        <v>0</v>
      </c>
      <c r="G6" s="32">
        <v>0</v>
      </c>
      <c r="H6" s="93">
        <f t="shared" si="0"/>
        <v>0</v>
      </c>
    </row>
    <row r="7" spans="1:8" ht="12.75">
      <c r="A7" s="2" t="s">
        <v>16</v>
      </c>
      <c r="B7" s="3" t="s">
        <v>17</v>
      </c>
      <c r="C7" s="3" t="s">
        <v>15</v>
      </c>
      <c r="D7" s="4" t="s">
        <v>292</v>
      </c>
      <c r="E7" s="31">
        <v>0</v>
      </c>
      <c r="F7" s="32">
        <v>0</v>
      </c>
      <c r="G7" s="32">
        <v>0</v>
      </c>
      <c r="H7" s="93">
        <f t="shared" si="0"/>
        <v>0</v>
      </c>
    </row>
    <row r="8" spans="1:8" ht="12.75">
      <c r="A8" s="2" t="s">
        <v>18</v>
      </c>
      <c r="B8" s="3" t="s">
        <v>19</v>
      </c>
      <c r="C8" s="3" t="s">
        <v>15</v>
      </c>
      <c r="D8" s="4" t="s">
        <v>3</v>
      </c>
      <c r="E8" s="31">
        <v>50.5</v>
      </c>
      <c r="F8" s="32">
        <v>45</v>
      </c>
      <c r="G8" s="32">
        <v>44.5</v>
      </c>
      <c r="H8" s="93">
        <f t="shared" si="0"/>
        <v>0.166599605494808</v>
      </c>
    </row>
    <row r="9" spans="1:8" ht="12.75">
      <c r="A9" s="2" t="s">
        <v>20</v>
      </c>
      <c r="B9" s="3" t="s">
        <v>294</v>
      </c>
      <c r="C9" s="3" t="s">
        <v>15</v>
      </c>
      <c r="D9" s="4" t="s">
        <v>293</v>
      </c>
      <c r="E9" s="31">
        <v>1696</v>
      </c>
      <c r="F9" s="32">
        <v>1704</v>
      </c>
      <c r="G9" s="32">
        <v>1719.5</v>
      </c>
      <c r="H9" s="93">
        <f t="shared" si="0"/>
        <v>6.075329498794249</v>
      </c>
    </row>
    <row r="10" spans="1:8" ht="12.75">
      <c r="A10" s="2" t="s">
        <v>21</v>
      </c>
      <c r="B10" s="3" t="s">
        <v>22</v>
      </c>
      <c r="C10" s="3" t="s">
        <v>15</v>
      </c>
      <c r="D10" s="4" t="s">
        <v>8</v>
      </c>
      <c r="E10" s="31">
        <v>0</v>
      </c>
      <c r="F10" s="32">
        <v>0</v>
      </c>
      <c r="G10" s="32">
        <v>9</v>
      </c>
      <c r="H10" s="93">
        <f t="shared" si="0"/>
        <v>0.010421913810772785</v>
      </c>
    </row>
    <row r="11" spans="1:8" ht="12.75">
      <c r="A11" s="2" t="s">
        <v>23</v>
      </c>
      <c r="B11" s="3" t="s">
        <v>24</v>
      </c>
      <c r="C11" s="3" t="s">
        <v>15</v>
      </c>
      <c r="D11" s="4" t="s">
        <v>8</v>
      </c>
      <c r="E11" s="31">
        <v>0</v>
      </c>
      <c r="F11" s="32">
        <v>0</v>
      </c>
      <c r="G11" s="32">
        <v>0</v>
      </c>
      <c r="H11" s="93">
        <f t="shared" si="0"/>
        <v>0</v>
      </c>
    </row>
    <row r="12" spans="1:8" ht="12.75">
      <c r="A12" s="2" t="s">
        <v>25</v>
      </c>
      <c r="B12" s="3" t="s">
        <v>26</v>
      </c>
      <c r="C12" s="3" t="s">
        <v>15</v>
      </c>
      <c r="D12" s="4" t="s">
        <v>8</v>
      </c>
      <c r="E12" s="31">
        <v>0</v>
      </c>
      <c r="F12" s="32">
        <v>0</v>
      </c>
      <c r="G12" s="32">
        <v>0</v>
      </c>
      <c r="H12" s="93">
        <f t="shared" si="0"/>
        <v>0</v>
      </c>
    </row>
    <row r="13" spans="1:8" ht="12.75">
      <c r="A13" s="2" t="s">
        <v>27</v>
      </c>
      <c r="B13" s="3" t="s">
        <v>28</v>
      </c>
      <c r="C13" s="3" t="s">
        <v>15</v>
      </c>
      <c r="D13" s="4" t="s">
        <v>8</v>
      </c>
      <c r="E13" s="31">
        <v>1.5</v>
      </c>
      <c r="F13" s="32">
        <v>0</v>
      </c>
      <c r="G13" s="32">
        <v>0</v>
      </c>
      <c r="H13" s="93">
        <f t="shared" si="0"/>
        <v>0.0018942981625307824</v>
      </c>
    </row>
    <row r="14" spans="1:8" ht="12.75">
      <c r="A14" s="2" t="s">
        <v>29</v>
      </c>
      <c r="B14" s="3" t="s">
        <v>30</v>
      </c>
      <c r="C14" s="3" t="s">
        <v>31</v>
      </c>
      <c r="D14" s="4" t="s">
        <v>3</v>
      </c>
      <c r="E14" s="31">
        <v>32.5</v>
      </c>
      <c r="F14" s="32">
        <v>26.5</v>
      </c>
      <c r="G14" s="32">
        <v>14.5</v>
      </c>
      <c r="H14" s="93">
        <f t="shared" si="0"/>
        <v>0.08804064713791074</v>
      </c>
    </row>
    <row r="15" spans="1:8" ht="12.75">
      <c r="A15" s="2" t="s">
        <v>32</v>
      </c>
      <c r="B15" s="3" t="s">
        <v>295</v>
      </c>
      <c r="C15" s="3" t="s">
        <v>31</v>
      </c>
      <c r="D15" s="4" t="s">
        <v>293</v>
      </c>
      <c r="E15" s="31">
        <v>720.5</v>
      </c>
      <c r="F15" s="32">
        <v>724.5</v>
      </c>
      <c r="G15" s="32">
        <v>760</v>
      </c>
      <c r="H15" s="93">
        <f t="shared" si="0"/>
        <v>2.615805934778166</v>
      </c>
    </row>
    <row r="16" spans="1:8" ht="12.75">
      <c r="A16" s="2" t="s">
        <v>33</v>
      </c>
      <c r="B16" s="3" t="s">
        <v>296</v>
      </c>
      <c r="C16" s="3" t="s">
        <v>34</v>
      </c>
      <c r="D16" s="4" t="s">
        <v>293</v>
      </c>
      <c r="E16" s="31">
        <v>566.5</v>
      </c>
      <c r="F16" s="32">
        <v>608</v>
      </c>
      <c r="G16" s="32">
        <v>641</v>
      </c>
      <c r="H16" s="93">
        <f t="shared" si="0"/>
        <v>2.150728483533054</v>
      </c>
    </row>
    <row r="17" spans="1:8" ht="12.75">
      <c r="A17" s="2" t="s">
        <v>35</v>
      </c>
      <c r="B17" s="3" t="s">
        <v>36</v>
      </c>
      <c r="C17" s="3" t="s">
        <v>34</v>
      </c>
      <c r="D17" s="4" t="s">
        <v>3</v>
      </c>
      <c r="E17" s="31">
        <v>29</v>
      </c>
      <c r="F17" s="32">
        <v>30</v>
      </c>
      <c r="G17" s="32">
        <v>31</v>
      </c>
      <c r="H17" s="93">
        <f t="shared" si="0"/>
        <v>0.10671701883322406</v>
      </c>
    </row>
    <row r="18" spans="1:8" ht="12.75">
      <c r="A18" s="2" t="s">
        <v>37</v>
      </c>
      <c r="B18" s="3" t="s">
        <v>38</v>
      </c>
      <c r="C18" s="3" t="s">
        <v>34</v>
      </c>
      <c r="D18" s="4" t="s">
        <v>292</v>
      </c>
      <c r="E18" s="31">
        <v>0</v>
      </c>
      <c r="F18" s="32">
        <v>0</v>
      </c>
      <c r="G18" s="32">
        <v>0</v>
      </c>
      <c r="H18" s="93">
        <f t="shared" si="0"/>
        <v>0</v>
      </c>
    </row>
    <row r="19" spans="1:8" ht="12.75">
      <c r="A19" s="2" t="s">
        <v>39</v>
      </c>
      <c r="B19" s="3" t="s">
        <v>40</v>
      </c>
      <c r="C19" s="3" t="s">
        <v>34</v>
      </c>
      <c r="D19" s="4" t="s">
        <v>8</v>
      </c>
      <c r="E19" s="31">
        <v>0</v>
      </c>
      <c r="F19" s="32">
        <v>0</v>
      </c>
      <c r="G19" s="32">
        <v>0</v>
      </c>
      <c r="H19" s="93">
        <f t="shared" si="0"/>
        <v>0</v>
      </c>
    </row>
    <row r="20" spans="1:8" ht="12.75">
      <c r="A20" s="2" t="s">
        <v>41</v>
      </c>
      <c r="B20" s="3" t="s">
        <v>42</v>
      </c>
      <c r="C20" s="3" t="s">
        <v>43</v>
      </c>
      <c r="D20" s="4" t="s">
        <v>293</v>
      </c>
      <c r="E20" s="31">
        <v>441</v>
      </c>
      <c r="F20" s="32">
        <v>476.5</v>
      </c>
      <c r="G20" s="32">
        <v>453</v>
      </c>
      <c r="H20" s="93">
        <f t="shared" si="0"/>
        <v>1.6246432492109524</v>
      </c>
    </row>
    <row r="21" spans="1:8" ht="12.75">
      <c r="A21" s="2" t="s">
        <v>44</v>
      </c>
      <c r="B21" s="3" t="s">
        <v>45</v>
      </c>
      <c r="C21" s="3" t="s">
        <v>43</v>
      </c>
      <c r="D21" s="4" t="s">
        <v>8</v>
      </c>
      <c r="E21" s="31">
        <v>0</v>
      </c>
      <c r="F21" s="32">
        <v>0</v>
      </c>
      <c r="G21" s="32">
        <v>0</v>
      </c>
      <c r="H21" s="93">
        <f t="shared" si="0"/>
        <v>0</v>
      </c>
    </row>
    <row r="22" spans="1:8" ht="12.75">
      <c r="A22" s="2" t="s">
        <v>46</v>
      </c>
      <c r="B22" s="3" t="s">
        <v>47</v>
      </c>
      <c r="C22" s="3" t="s">
        <v>43</v>
      </c>
      <c r="D22" s="4" t="s">
        <v>292</v>
      </c>
      <c r="E22" s="31">
        <v>0</v>
      </c>
      <c r="F22" s="32">
        <v>0</v>
      </c>
      <c r="G22" s="32">
        <v>0</v>
      </c>
      <c r="H22" s="93">
        <f t="shared" si="0"/>
        <v>0</v>
      </c>
    </row>
    <row r="23" spans="1:8" ht="12.75">
      <c r="A23" s="2" t="s">
        <v>48</v>
      </c>
      <c r="B23" s="3" t="s">
        <v>49</v>
      </c>
      <c r="C23" s="3" t="s">
        <v>43</v>
      </c>
      <c r="D23" s="4" t="s">
        <v>3</v>
      </c>
      <c r="E23" s="31">
        <v>15</v>
      </c>
      <c r="F23" s="32">
        <v>14.5</v>
      </c>
      <c r="G23" s="32">
        <v>14.5</v>
      </c>
      <c r="H23" s="93">
        <f t="shared" si="0"/>
        <v>0.05226201474906475</v>
      </c>
    </row>
    <row r="24" spans="1:8" ht="12.75">
      <c r="A24" s="2" t="s">
        <v>50</v>
      </c>
      <c r="B24" s="3" t="s">
        <v>297</v>
      </c>
      <c r="C24" s="3" t="s">
        <v>43</v>
      </c>
      <c r="D24" s="4" t="s">
        <v>293</v>
      </c>
      <c r="E24" s="31">
        <v>746</v>
      </c>
      <c r="F24" s="32">
        <v>805.5</v>
      </c>
      <c r="G24" s="32">
        <v>829.5</v>
      </c>
      <c r="H24" s="93">
        <f t="shared" si="0"/>
        <v>2.820819126294235</v>
      </c>
    </row>
    <row r="25" spans="1:8" ht="12.75">
      <c r="A25" s="2" t="s">
        <v>51</v>
      </c>
      <c r="B25" s="3" t="s">
        <v>52</v>
      </c>
      <c r="C25" s="3" t="s">
        <v>43</v>
      </c>
      <c r="D25" s="4" t="s">
        <v>8</v>
      </c>
      <c r="E25" s="31">
        <v>0</v>
      </c>
      <c r="F25" s="32">
        <v>0</v>
      </c>
      <c r="G25" s="32">
        <v>0</v>
      </c>
      <c r="H25" s="93">
        <f t="shared" si="0"/>
        <v>0</v>
      </c>
    </row>
    <row r="26" spans="1:8" ht="12.75">
      <c r="A26" s="2" t="s">
        <v>53</v>
      </c>
      <c r="B26" s="3" t="s">
        <v>54</v>
      </c>
      <c r="C26" s="3" t="s">
        <v>55</v>
      </c>
      <c r="D26" s="4" t="s">
        <v>8</v>
      </c>
      <c r="E26" s="31">
        <v>0</v>
      </c>
      <c r="F26" s="32">
        <v>0</v>
      </c>
      <c r="G26" s="32">
        <v>0</v>
      </c>
      <c r="H26" s="93">
        <f t="shared" si="0"/>
        <v>0</v>
      </c>
    </row>
    <row r="27" spans="1:8" ht="12.75">
      <c r="A27" s="2" t="s">
        <v>56</v>
      </c>
      <c r="B27" s="3" t="s">
        <v>57</v>
      </c>
      <c r="C27" s="3" t="s">
        <v>55</v>
      </c>
      <c r="D27" s="4" t="s">
        <v>293</v>
      </c>
      <c r="E27" s="31">
        <v>643</v>
      </c>
      <c r="F27" s="32">
        <v>697</v>
      </c>
      <c r="G27" s="32">
        <v>703</v>
      </c>
      <c r="H27" s="93">
        <f t="shared" si="0"/>
        <v>2.4205818758390727</v>
      </c>
    </row>
    <row r="28" spans="1:8" ht="12.75">
      <c r="A28" s="2" t="s">
        <v>58</v>
      </c>
      <c r="B28" s="3" t="s">
        <v>59</v>
      </c>
      <c r="C28" s="3" t="s">
        <v>55</v>
      </c>
      <c r="D28" s="4" t="s">
        <v>8</v>
      </c>
      <c r="E28" s="31">
        <v>4</v>
      </c>
      <c r="F28" s="32">
        <v>6</v>
      </c>
      <c r="G28" s="32">
        <v>38.5</v>
      </c>
      <c r="H28" s="93">
        <f t="shared" si="0"/>
        <v>0.05647333664804799</v>
      </c>
    </row>
    <row r="29" spans="1:8" ht="12.75">
      <c r="A29" s="2" t="s">
        <v>62</v>
      </c>
      <c r="B29" s="3" t="s">
        <v>63</v>
      </c>
      <c r="C29" s="3" t="s">
        <v>64</v>
      </c>
      <c r="D29" s="4" t="s">
        <v>293</v>
      </c>
      <c r="E29" s="31">
        <v>658.5</v>
      </c>
      <c r="F29" s="32">
        <v>678</v>
      </c>
      <c r="G29" s="32">
        <v>767</v>
      </c>
      <c r="H29" s="93">
        <f t="shared" si="0"/>
        <v>2.4926100726151286</v>
      </c>
    </row>
    <row r="30" spans="1:8" ht="12.75">
      <c r="A30" s="2" t="s">
        <v>65</v>
      </c>
      <c r="B30" s="3" t="s">
        <v>66</v>
      </c>
      <c r="C30" s="3" t="s">
        <v>64</v>
      </c>
      <c r="D30" s="4" t="s">
        <v>3</v>
      </c>
      <c r="E30" s="31">
        <v>18.5</v>
      </c>
      <c r="F30" s="32">
        <v>20</v>
      </c>
      <c r="G30" s="32">
        <v>14.5</v>
      </c>
      <c r="H30" s="93">
        <f t="shared" si="0"/>
        <v>0.06295135040965832</v>
      </c>
    </row>
    <row r="31" spans="1:8" ht="12.75">
      <c r="A31" s="2" t="s">
        <v>67</v>
      </c>
      <c r="B31" s="3" t="s">
        <v>298</v>
      </c>
      <c r="C31" s="3" t="s">
        <v>68</v>
      </c>
      <c r="D31" s="4" t="s">
        <v>293</v>
      </c>
      <c r="E31" s="31">
        <v>427</v>
      </c>
      <c r="F31" s="32">
        <v>494</v>
      </c>
      <c r="G31" s="32">
        <v>536.5</v>
      </c>
      <c r="H31" s="93">
        <f t="shared" si="0"/>
        <v>1.7236031271568435</v>
      </c>
    </row>
    <row r="32" spans="1:8" ht="12.75">
      <c r="A32" s="2" t="s">
        <v>69</v>
      </c>
      <c r="B32" s="3" t="s">
        <v>70</v>
      </c>
      <c r="C32" s="3" t="s">
        <v>68</v>
      </c>
      <c r="D32" s="4" t="s">
        <v>8</v>
      </c>
      <c r="E32" s="31">
        <v>0</v>
      </c>
      <c r="F32" s="32">
        <v>0</v>
      </c>
      <c r="G32" s="32">
        <v>0</v>
      </c>
      <c r="H32" s="93">
        <f t="shared" si="0"/>
        <v>0</v>
      </c>
    </row>
    <row r="33" spans="1:8" ht="12.75">
      <c r="A33" s="5" t="s">
        <v>71</v>
      </c>
      <c r="B33" s="3" t="s">
        <v>72</v>
      </c>
      <c r="C33" s="3" t="s">
        <v>73</v>
      </c>
      <c r="D33" s="4" t="s">
        <v>226</v>
      </c>
      <c r="E33" s="31">
        <v>127</v>
      </c>
      <c r="F33" s="32">
        <v>125</v>
      </c>
      <c r="G33" s="32">
        <v>157.5</v>
      </c>
      <c r="H33" s="93">
        <f t="shared" si="0"/>
        <v>0.4852516440257152</v>
      </c>
    </row>
    <row r="34" spans="1:8" ht="12.75">
      <c r="A34" s="2" t="s">
        <v>74</v>
      </c>
      <c r="B34" s="3" t="s">
        <v>75</v>
      </c>
      <c r="C34" s="3" t="s">
        <v>73</v>
      </c>
      <c r="D34" s="4" t="s">
        <v>226</v>
      </c>
      <c r="E34" s="31">
        <v>9</v>
      </c>
      <c r="F34" s="32">
        <v>12</v>
      </c>
      <c r="G34" s="32">
        <v>15.5</v>
      </c>
      <c r="H34" s="93">
        <f t="shared" si="0"/>
        <v>0.04299312769750245</v>
      </c>
    </row>
    <row r="35" spans="1:8" ht="12.75">
      <c r="A35" s="2" t="s">
        <v>76</v>
      </c>
      <c r="B35" s="3" t="s">
        <v>77</v>
      </c>
      <c r="C35" s="3" t="s">
        <v>73</v>
      </c>
      <c r="D35" s="4" t="s">
        <v>292</v>
      </c>
      <c r="E35" s="31">
        <v>0</v>
      </c>
      <c r="F35" s="32">
        <v>0</v>
      </c>
      <c r="G35" s="32">
        <v>0</v>
      </c>
      <c r="H35" s="93">
        <f t="shared" si="0"/>
        <v>0</v>
      </c>
    </row>
    <row r="36" spans="1:8" ht="12.75">
      <c r="A36" s="2" t="s">
        <v>78</v>
      </c>
      <c r="B36" s="3" t="s">
        <v>79</v>
      </c>
      <c r="C36" s="3" t="s">
        <v>73</v>
      </c>
      <c r="D36" s="4" t="s">
        <v>80</v>
      </c>
      <c r="E36" s="31">
        <v>0</v>
      </c>
      <c r="F36" s="32">
        <v>0</v>
      </c>
      <c r="G36" s="32">
        <v>0</v>
      </c>
      <c r="H36" s="93">
        <f t="shared" si="0"/>
        <v>0</v>
      </c>
    </row>
    <row r="37" spans="1:8" ht="12.75">
      <c r="A37" s="2" t="s">
        <v>81</v>
      </c>
      <c r="B37" s="3" t="s">
        <v>82</v>
      </c>
      <c r="C37" s="3" t="s">
        <v>73</v>
      </c>
      <c r="D37" s="4" t="s">
        <v>8</v>
      </c>
      <c r="E37" s="31">
        <v>2</v>
      </c>
      <c r="F37" s="32">
        <v>2</v>
      </c>
      <c r="G37" s="32">
        <v>2.5</v>
      </c>
      <c r="H37" s="93">
        <f t="shared" si="0"/>
        <v>0.007700454801809068</v>
      </c>
    </row>
    <row r="38" spans="1:8" ht="12.75">
      <c r="A38" s="2" t="s">
        <v>83</v>
      </c>
      <c r="B38" s="3" t="s">
        <v>84</v>
      </c>
      <c r="C38" s="3" t="s">
        <v>73</v>
      </c>
      <c r="D38" s="4" t="s">
        <v>8</v>
      </c>
      <c r="E38" s="31">
        <v>108</v>
      </c>
      <c r="F38" s="32">
        <v>91.5</v>
      </c>
      <c r="G38" s="32">
        <v>104</v>
      </c>
      <c r="H38" s="93">
        <f t="shared" si="0"/>
        <v>0.36111893632762937</v>
      </c>
    </row>
    <row r="39" spans="1:8" ht="12.75">
      <c r="A39" s="2" t="s">
        <v>85</v>
      </c>
      <c r="B39" s="3" t="s">
        <v>86</v>
      </c>
      <c r="C39" s="3" t="s">
        <v>73</v>
      </c>
      <c r="D39" s="4" t="s">
        <v>226</v>
      </c>
      <c r="E39" s="31">
        <v>28.5</v>
      </c>
      <c r="F39" s="32">
        <v>28.5</v>
      </c>
      <c r="G39" s="32">
        <v>29.5</v>
      </c>
      <c r="H39" s="93">
        <f t="shared" si="0"/>
        <v>0.10263878958233663</v>
      </c>
    </row>
    <row r="40" spans="1:8" ht="12.75">
      <c r="A40" s="2" t="s">
        <v>87</v>
      </c>
      <c r="B40" s="3" t="s">
        <v>88</v>
      </c>
      <c r="C40" s="3" t="s">
        <v>73</v>
      </c>
      <c r="D40" s="4" t="s">
        <v>226</v>
      </c>
      <c r="E40" s="31">
        <v>29.5</v>
      </c>
      <c r="F40" s="32">
        <v>34</v>
      </c>
      <c r="G40" s="32">
        <v>33.5</v>
      </c>
      <c r="H40" s="93">
        <f t="shared" si="0"/>
        <v>0.11480292333238906</v>
      </c>
    </row>
    <row r="41" spans="1:8" ht="12.75">
      <c r="A41" s="2" t="s">
        <v>89</v>
      </c>
      <c r="B41" s="3" t="s">
        <v>90</v>
      </c>
      <c r="C41" s="3" t="s">
        <v>73</v>
      </c>
      <c r="D41" s="4" t="s">
        <v>3</v>
      </c>
      <c r="E41" s="31">
        <v>31</v>
      </c>
      <c r="F41" s="32">
        <v>28</v>
      </c>
      <c r="G41" s="32">
        <v>40.5</v>
      </c>
      <c r="H41" s="93">
        <f t="shared" si="0"/>
        <v>0.11796391087919414</v>
      </c>
    </row>
    <row r="42" spans="1:8" ht="12.75">
      <c r="A42" s="2" t="s">
        <v>91</v>
      </c>
      <c r="B42" s="3" t="s">
        <v>92</v>
      </c>
      <c r="C42" s="3" t="s">
        <v>73</v>
      </c>
      <c r="D42" s="4" t="s">
        <v>293</v>
      </c>
      <c r="E42" s="31">
        <v>5143</v>
      </c>
      <c r="F42" s="32">
        <v>6473</v>
      </c>
      <c r="G42" s="32">
        <v>5142.5</v>
      </c>
      <c r="H42" s="93">
        <f t="shared" si="0"/>
        <v>19.82828666755373</v>
      </c>
    </row>
    <row r="43" spans="1:8" ht="12.75">
      <c r="A43" s="2" t="s">
        <v>93</v>
      </c>
      <c r="B43" s="3" t="s">
        <v>94</v>
      </c>
      <c r="C43" s="3" t="s">
        <v>73</v>
      </c>
      <c r="D43" s="4" t="s">
        <v>95</v>
      </c>
      <c r="E43" s="31">
        <v>140</v>
      </c>
      <c r="F43" s="32">
        <v>75</v>
      </c>
      <c r="G43" s="32">
        <v>72</v>
      </c>
      <c r="H43" s="93">
        <f t="shared" si="0"/>
        <v>0.34566701706813974</v>
      </c>
    </row>
    <row r="44" spans="1:8" ht="12.75">
      <c r="A44" s="2" t="s">
        <v>96</v>
      </c>
      <c r="B44" s="3" t="s">
        <v>97</v>
      </c>
      <c r="C44" s="3" t="s">
        <v>73</v>
      </c>
      <c r="D44" s="4" t="s">
        <v>8</v>
      </c>
      <c r="E44" s="31">
        <v>0</v>
      </c>
      <c r="F44" s="32">
        <v>0</v>
      </c>
      <c r="G44" s="32">
        <v>0</v>
      </c>
      <c r="H44" s="93">
        <f t="shared" si="0"/>
        <v>0</v>
      </c>
    </row>
    <row r="45" spans="1:8" ht="12.75">
      <c r="A45" s="2" t="s">
        <v>98</v>
      </c>
      <c r="B45" s="3" t="s">
        <v>99</v>
      </c>
      <c r="C45" s="3" t="s">
        <v>73</v>
      </c>
      <c r="D45" s="4" t="s">
        <v>8</v>
      </c>
      <c r="E45" s="31">
        <v>0</v>
      </c>
      <c r="F45" s="32">
        <v>0</v>
      </c>
      <c r="G45" s="32">
        <v>15</v>
      </c>
      <c r="H45" s="93">
        <f t="shared" si="0"/>
        <v>0.017369856351287977</v>
      </c>
    </row>
    <row r="46" spans="1:8" ht="12.75">
      <c r="A46" s="2" t="s">
        <v>100</v>
      </c>
      <c r="B46" s="3" t="s">
        <v>101</v>
      </c>
      <c r="C46" s="3" t="s">
        <v>73</v>
      </c>
      <c r="D46" s="4" t="s">
        <v>8</v>
      </c>
      <c r="E46" s="31">
        <v>0</v>
      </c>
      <c r="F46" s="32">
        <v>0</v>
      </c>
      <c r="G46" s="32">
        <v>27</v>
      </c>
      <c r="H46" s="93">
        <f t="shared" si="0"/>
        <v>0.031265741432318354</v>
      </c>
    </row>
    <row r="47" spans="1:8" ht="12.75">
      <c r="A47" s="2" t="s">
        <v>102</v>
      </c>
      <c r="B47" s="3" t="s">
        <v>103</v>
      </c>
      <c r="C47" s="3" t="s">
        <v>73</v>
      </c>
      <c r="D47" s="4" t="s">
        <v>8</v>
      </c>
      <c r="E47" s="31">
        <v>0</v>
      </c>
      <c r="F47" s="32">
        <v>0</v>
      </c>
      <c r="G47" s="32">
        <v>0</v>
      </c>
      <c r="H47" s="93">
        <f t="shared" si="0"/>
        <v>0</v>
      </c>
    </row>
    <row r="48" spans="1:8" ht="12.75">
      <c r="A48" s="2" t="s">
        <v>104</v>
      </c>
      <c r="B48" s="3" t="s">
        <v>105</v>
      </c>
      <c r="C48" s="3" t="s">
        <v>73</v>
      </c>
      <c r="D48" s="4" t="s">
        <v>8</v>
      </c>
      <c r="E48" s="31">
        <v>0</v>
      </c>
      <c r="F48" s="32">
        <v>0</v>
      </c>
      <c r="G48" s="32">
        <v>0</v>
      </c>
      <c r="H48" s="93">
        <f t="shared" si="0"/>
        <v>0</v>
      </c>
    </row>
    <row r="49" spans="1:8" ht="12.75">
      <c r="A49" s="2" t="s">
        <v>106</v>
      </c>
      <c r="B49" s="3" t="s">
        <v>107</v>
      </c>
      <c r="C49" s="3" t="s">
        <v>73</v>
      </c>
      <c r="D49" s="4" t="s">
        <v>8</v>
      </c>
      <c r="E49" s="31">
        <v>0</v>
      </c>
      <c r="F49" s="32">
        <v>51</v>
      </c>
      <c r="G49" s="32">
        <v>54.5</v>
      </c>
      <c r="H49" s="93">
        <f t="shared" si="0"/>
        <v>0.12124404850345707</v>
      </c>
    </row>
    <row r="50" spans="1:8" ht="12.75">
      <c r="A50" s="2" t="s">
        <v>341</v>
      </c>
      <c r="B50" s="3" t="s">
        <v>109</v>
      </c>
      <c r="C50" s="3" t="s">
        <v>73</v>
      </c>
      <c r="D50" s="4" t="s">
        <v>292</v>
      </c>
      <c r="E50" s="31">
        <v>0</v>
      </c>
      <c r="F50" s="32">
        <v>0</v>
      </c>
      <c r="G50" s="32">
        <v>0</v>
      </c>
      <c r="H50" s="93">
        <f t="shared" si="0"/>
        <v>0</v>
      </c>
    </row>
    <row r="51" spans="1:8" ht="12.75">
      <c r="A51" s="2" t="s">
        <v>110</v>
      </c>
      <c r="B51" s="3" t="s">
        <v>111</v>
      </c>
      <c r="C51" s="3" t="s">
        <v>73</v>
      </c>
      <c r="D51" s="4" t="s">
        <v>8</v>
      </c>
      <c r="E51" s="31">
        <v>83</v>
      </c>
      <c r="F51" s="32">
        <v>88.5</v>
      </c>
      <c r="G51" s="32">
        <v>90</v>
      </c>
      <c r="H51" s="93">
        <f t="shared" si="0"/>
        <v>0.3099158125677508</v>
      </c>
    </row>
    <row r="52" spans="1:8" ht="12.75">
      <c r="A52" s="2" t="s">
        <v>112</v>
      </c>
      <c r="B52" s="3" t="s">
        <v>113</v>
      </c>
      <c r="C52" s="3" t="s">
        <v>73</v>
      </c>
      <c r="D52" s="4" t="s">
        <v>292</v>
      </c>
      <c r="E52" s="31">
        <v>0</v>
      </c>
      <c r="F52" s="32">
        <v>0</v>
      </c>
      <c r="G52" s="32">
        <v>0</v>
      </c>
      <c r="H52" s="93">
        <f t="shared" si="0"/>
        <v>0</v>
      </c>
    </row>
    <row r="53" spans="1:8" ht="12.75">
      <c r="A53" s="2" t="s">
        <v>114</v>
      </c>
      <c r="B53" s="3" t="s">
        <v>115</v>
      </c>
      <c r="C53" s="3" t="s">
        <v>73</v>
      </c>
      <c r="D53" s="4" t="s">
        <v>8</v>
      </c>
      <c r="E53" s="31">
        <v>0</v>
      </c>
      <c r="F53" s="32">
        <v>52.5</v>
      </c>
      <c r="G53" s="32">
        <v>54</v>
      </c>
      <c r="H53" s="93">
        <f t="shared" si="0"/>
        <v>0.12237486418666249</v>
      </c>
    </row>
    <row r="54" spans="1:8" ht="12.75">
      <c r="A54" s="2" t="s">
        <v>116</v>
      </c>
      <c r="B54" s="3" t="s">
        <v>117</v>
      </c>
      <c r="C54" s="3" t="s">
        <v>73</v>
      </c>
      <c r="D54" s="4" t="s">
        <v>292</v>
      </c>
      <c r="E54" s="31">
        <v>0</v>
      </c>
      <c r="F54" s="32">
        <v>0</v>
      </c>
      <c r="G54" s="32">
        <v>1</v>
      </c>
      <c r="H54" s="93">
        <f t="shared" si="0"/>
        <v>0.0011579904234191984</v>
      </c>
    </row>
    <row r="55" spans="1:8" ht="12.75">
      <c r="A55" s="2" t="s">
        <v>118</v>
      </c>
      <c r="B55" s="3" t="s">
        <v>119</v>
      </c>
      <c r="C55" s="3" t="s">
        <v>73</v>
      </c>
      <c r="D55" s="4" t="s">
        <v>292</v>
      </c>
      <c r="E55" s="31">
        <v>0</v>
      </c>
      <c r="F55" s="32">
        <v>0</v>
      </c>
      <c r="G55" s="32">
        <v>0</v>
      </c>
      <c r="H55" s="93">
        <f t="shared" si="0"/>
        <v>0</v>
      </c>
    </row>
    <row r="56" spans="1:8" ht="12.75">
      <c r="A56" s="2" t="s">
        <v>316</v>
      </c>
      <c r="B56" s="27" t="s">
        <v>315</v>
      </c>
      <c r="C56" s="3" t="s">
        <v>73</v>
      </c>
      <c r="D56" s="4" t="s">
        <v>8</v>
      </c>
      <c r="E56" s="31">
        <v>28</v>
      </c>
      <c r="F56" s="32">
        <v>19.5</v>
      </c>
      <c r="G56" s="32">
        <v>17</v>
      </c>
      <c r="H56" s="93">
        <f t="shared" si="0"/>
        <v>0.07727361119926293</v>
      </c>
    </row>
    <row r="57" spans="1:8" ht="12.75">
      <c r="A57" s="2" t="s">
        <v>120</v>
      </c>
      <c r="B57" s="3" t="s">
        <v>121</v>
      </c>
      <c r="C57" s="3" t="s">
        <v>73</v>
      </c>
      <c r="D57" s="4" t="s">
        <v>8</v>
      </c>
      <c r="E57" s="31">
        <v>0</v>
      </c>
      <c r="F57" s="32">
        <v>9</v>
      </c>
      <c r="G57" s="32">
        <v>7</v>
      </c>
      <c r="H57" s="93">
        <f t="shared" si="0"/>
        <v>0.018364798333424526</v>
      </c>
    </row>
    <row r="58" spans="1:8" ht="12.75">
      <c r="A58" s="2" t="s">
        <v>122</v>
      </c>
      <c r="B58" s="3" t="s">
        <v>123</v>
      </c>
      <c r="C58" s="3" t="s">
        <v>73</v>
      </c>
      <c r="D58" s="4" t="s">
        <v>226</v>
      </c>
      <c r="E58" s="31">
        <v>72.5</v>
      </c>
      <c r="F58" s="32">
        <v>78.5</v>
      </c>
      <c r="G58" s="32">
        <v>80</v>
      </c>
      <c r="H58" s="93">
        <f t="shared" si="0"/>
        <v>0.2736770818964098</v>
      </c>
    </row>
    <row r="59" spans="1:8" ht="12.75">
      <c r="A59" s="2" t="s">
        <v>124</v>
      </c>
      <c r="B59" s="3" t="s">
        <v>125</v>
      </c>
      <c r="C59" s="3" t="s">
        <v>73</v>
      </c>
      <c r="D59" s="4" t="s">
        <v>226</v>
      </c>
      <c r="E59" s="31">
        <v>20.5</v>
      </c>
      <c r="F59" s="32">
        <v>26.5</v>
      </c>
      <c r="G59" s="32">
        <v>27.5</v>
      </c>
      <c r="H59" s="93">
        <f t="shared" si="0"/>
        <v>0.08794013734211405</v>
      </c>
    </row>
    <row r="60" spans="1:8" ht="12.75">
      <c r="A60" s="2" t="s">
        <v>126</v>
      </c>
      <c r="B60" s="3" t="s">
        <v>127</v>
      </c>
      <c r="C60" s="3" t="s">
        <v>73</v>
      </c>
      <c r="D60" s="4" t="s">
        <v>292</v>
      </c>
      <c r="E60" s="31">
        <v>0</v>
      </c>
      <c r="F60" s="32">
        <v>0</v>
      </c>
      <c r="G60" s="32">
        <v>2</v>
      </c>
      <c r="H60" s="93">
        <f t="shared" si="0"/>
        <v>0.0023159808468383968</v>
      </c>
    </row>
    <row r="61" spans="1:8" ht="12.75">
      <c r="A61" s="2" t="s">
        <v>128</v>
      </c>
      <c r="B61" s="3" t="s">
        <v>129</v>
      </c>
      <c r="C61" s="3" t="s">
        <v>73</v>
      </c>
      <c r="D61" s="4" t="s">
        <v>8</v>
      </c>
      <c r="E61" s="31">
        <v>0</v>
      </c>
      <c r="F61" s="32">
        <v>0</v>
      </c>
      <c r="G61" s="32">
        <v>5.5</v>
      </c>
      <c r="H61" s="93">
        <f t="shared" si="0"/>
        <v>0.006368947328805591</v>
      </c>
    </row>
    <row r="62" spans="1:8" ht="12.75">
      <c r="A62" s="2" t="s">
        <v>130</v>
      </c>
      <c r="B62" s="3" t="s">
        <v>131</v>
      </c>
      <c r="C62" s="3" t="s">
        <v>73</v>
      </c>
      <c r="D62" s="4" t="s">
        <v>8</v>
      </c>
      <c r="E62" s="31">
        <v>0</v>
      </c>
      <c r="F62" s="32">
        <v>0</v>
      </c>
      <c r="G62" s="32">
        <v>16</v>
      </c>
      <c r="H62" s="93">
        <f t="shared" si="0"/>
        <v>0.018527846774707174</v>
      </c>
    </row>
    <row r="63" spans="1:8" ht="12.75">
      <c r="A63" s="2" t="s">
        <v>132</v>
      </c>
      <c r="B63" s="3" t="s">
        <v>133</v>
      </c>
      <c r="C63" s="3" t="s">
        <v>73</v>
      </c>
      <c r="D63" s="4" t="s">
        <v>3</v>
      </c>
      <c r="E63" s="31">
        <v>34</v>
      </c>
      <c r="F63" s="32">
        <v>71</v>
      </c>
      <c r="G63" s="32">
        <v>33</v>
      </c>
      <c r="H63" s="93">
        <f t="shared" si="0"/>
        <v>0.1620821580161757</v>
      </c>
    </row>
    <row r="64" spans="1:8" ht="12.75">
      <c r="A64" s="2" t="s">
        <v>134</v>
      </c>
      <c r="B64" s="3" t="s">
        <v>135</v>
      </c>
      <c r="C64" s="3" t="s">
        <v>73</v>
      </c>
      <c r="D64" s="4" t="s">
        <v>8</v>
      </c>
      <c r="E64" s="31">
        <v>76.5</v>
      </c>
      <c r="F64" s="32">
        <v>83.5</v>
      </c>
      <c r="G64" s="32">
        <v>79.5</v>
      </c>
      <c r="H64" s="93">
        <f t="shared" si="0"/>
        <v>0.28384891810116575</v>
      </c>
    </row>
    <row r="65" spans="1:8" ht="12.75">
      <c r="A65" s="2" t="s">
        <v>136</v>
      </c>
      <c r="B65" s="3" t="s">
        <v>137</v>
      </c>
      <c r="C65" s="3" t="s">
        <v>73</v>
      </c>
      <c r="D65" s="4" t="s">
        <v>8</v>
      </c>
      <c r="E65" s="31">
        <v>11.5</v>
      </c>
      <c r="F65" s="32">
        <v>19.5</v>
      </c>
      <c r="G65" s="32">
        <v>12</v>
      </c>
      <c r="H65" s="93">
        <f t="shared" si="0"/>
        <v>0.05064637929432834</v>
      </c>
    </row>
    <row r="66" spans="1:8" ht="12.75">
      <c r="A66" s="2" t="s">
        <v>138</v>
      </c>
      <c r="B66" s="3" t="s">
        <v>139</v>
      </c>
      <c r="C66" s="3" t="s">
        <v>73</v>
      </c>
      <c r="D66" s="4" t="s">
        <v>8</v>
      </c>
      <c r="E66" s="31">
        <v>0</v>
      </c>
      <c r="F66" s="32">
        <v>0</v>
      </c>
      <c r="G66" s="32">
        <v>0</v>
      </c>
      <c r="H66" s="93">
        <f t="shared" si="0"/>
        <v>0</v>
      </c>
    </row>
    <row r="67" spans="1:8" ht="12.75">
      <c r="A67" s="2" t="s">
        <v>140</v>
      </c>
      <c r="B67" s="3" t="s">
        <v>141</v>
      </c>
      <c r="C67" s="3" t="s">
        <v>73</v>
      </c>
      <c r="D67" s="4" t="s">
        <v>8</v>
      </c>
      <c r="E67" s="31">
        <v>0</v>
      </c>
      <c r="F67" s="32">
        <v>0</v>
      </c>
      <c r="G67" s="32">
        <v>5.5</v>
      </c>
      <c r="H67" s="93">
        <f t="shared" si="0"/>
        <v>0.006368947328805591</v>
      </c>
    </row>
    <row r="68" spans="1:8" ht="12.75">
      <c r="A68" s="2" t="s">
        <v>142</v>
      </c>
      <c r="B68" s="3" t="s">
        <v>143</v>
      </c>
      <c r="C68" s="3" t="s">
        <v>73</v>
      </c>
      <c r="D68" s="4" t="s">
        <v>8</v>
      </c>
      <c r="E68" s="31">
        <v>0</v>
      </c>
      <c r="F68" s="32">
        <v>16.5</v>
      </c>
      <c r="G68" s="32">
        <v>19.5</v>
      </c>
      <c r="H68" s="93">
        <f aca="true" t="shared" si="1" ref="H68:H131">(100/$E$137*E68)*1/3+(100/$F$137*F68)*1/3+(100/$G$137*G68)*1/3</f>
        <v>0.041388733100739615</v>
      </c>
    </row>
    <row r="69" spans="1:8" ht="12.75">
      <c r="A69" s="2" t="s">
        <v>144</v>
      </c>
      <c r="B69" s="3" t="s">
        <v>299</v>
      </c>
      <c r="C69" s="3" t="s">
        <v>145</v>
      </c>
      <c r="D69" s="4" t="s">
        <v>293</v>
      </c>
      <c r="E69" s="31">
        <v>279.5</v>
      </c>
      <c r="F69" s="32">
        <v>286</v>
      </c>
      <c r="G69" s="32">
        <v>288</v>
      </c>
      <c r="H69" s="93">
        <f t="shared" si="1"/>
        <v>1.012476076860096</v>
      </c>
    </row>
    <row r="70" spans="1:8" ht="12.75">
      <c r="A70" s="2" t="s">
        <v>146</v>
      </c>
      <c r="B70" s="3" t="s">
        <v>147</v>
      </c>
      <c r="C70" s="3" t="s">
        <v>145</v>
      </c>
      <c r="D70" s="4" t="s">
        <v>3</v>
      </c>
      <c r="E70" s="31">
        <v>19.5</v>
      </c>
      <c r="F70" s="32">
        <v>15</v>
      </c>
      <c r="G70" s="32">
        <v>17</v>
      </c>
      <c r="H70" s="93">
        <f t="shared" si="1"/>
        <v>0.06140982226017677</v>
      </c>
    </row>
    <row r="71" spans="1:8" ht="12.75">
      <c r="A71" s="2" t="s">
        <v>148</v>
      </c>
      <c r="B71" s="3" t="s">
        <v>149</v>
      </c>
      <c r="C71" s="3" t="s">
        <v>145</v>
      </c>
      <c r="D71" s="4" t="s">
        <v>8</v>
      </c>
      <c r="E71" s="31">
        <v>0</v>
      </c>
      <c r="F71" s="32">
        <v>0</v>
      </c>
      <c r="G71" s="32">
        <v>0</v>
      </c>
      <c r="H71" s="93">
        <f t="shared" si="1"/>
        <v>0</v>
      </c>
    </row>
    <row r="72" spans="1:8" ht="12.75">
      <c r="A72" s="2" t="s">
        <v>150</v>
      </c>
      <c r="B72" s="3" t="s">
        <v>300</v>
      </c>
      <c r="C72" s="3" t="s">
        <v>145</v>
      </c>
      <c r="D72" s="4" t="s">
        <v>293</v>
      </c>
      <c r="E72" s="31">
        <v>840</v>
      </c>
      <c r="F72" s="32">
        <v>874</v>
      </c>
      <c r="G72" s="32">
        <v>877.5</v>
      </c>
      <c r="H72" s="93">
        <f t="shared" si="1"/>
        <v>3.0731933823380713</v>
      </c>
    </row>
    <row r="73" spans="1:8" ht="12.75">
      <c r="A73" s="2" t="s">
        <v>151</v>
      </c>
      <c r="B73" s="3" t="s">
        <v>301</v>
      </c>
      <c r="C73" s="3" t="s">
        <v>152</v>
      </c>
      <c r="D73" s="4" t="s">
        <v>293</v>
      </c>
      <c r="E73" s="31">
        <v>430</v>
      </c>
      <c r="F73" s="32">
        <v>454.5</v>
      </c>
      <c r="G73" s="32">
        <v>438.5</v>
      </c>
      <c r="H73" s="93">
        <f t="shared" si="1"/>
        <v>1.568883641754061</v>
      </c>
    </row>
    <row r="74" spans="1:8" ht="12.75">
      <c r="A74" s="2" t="s">
        <v>153</v>
      </c>
      <c r="B74" s="3" t="s">
        <v>154</v>
      </c>
      <c r="C74" s="3" t="s">
        <v>155</v>
      </c>
      <c r="D74" s="4" t="s">
        <v>8</v>
      </c>
      <c r="E74" s="31">
        <v>62.5</v>
      </c>
      <c r="F74" s="32">
        <v>53.5</v>
      </c>
      <c r="G74" s="32">
        <v>47.5</v>
      </c>
      <c r="H74" s="93">
        <f t="shared" si="1"/>
        <v>0.19491689046983032</v>
      </c>
    </row>
    <row r="75" spans="1:8" ht="12.75">
      <c r="A75" s="2" t="s">
        <v>156</v>
      </c>
      <c r="B75" s="3" t="s">
        <v>157</v>
      </c>
      <c r="C75" s="3" t="s">
        <v>155</v>
      </c>
      <c r="D75" s="4" t="s">
        <v>3</v>
      </c>
      <c r="E75" s="31">
        <v>35.5</v>
      </c>
      <c r="F75" s="32">
        <v>35</v>
      </c>
      <c r="G75" s="32">
        <v>40</v>
      </c>
      <c r="H75" s="93">
        <f t="shared" si="1"/>
        <v>0.1310469276646803</v>
      </c>
    </row>
    <row r="76" spans="1:8" ht="12.75">
      <c r="A76" s="2" t="s">
        <v>158</v>
      </c>
      <c r="B76" s="3" t="s">
        <v>302</v>
      </c>
      <c r="C76" s="3" t="s">
        <v>155</v>
      </c>
      <c r="D76" s="4" t="s">
        <v>293</v>
      </c>
      <c r="E76" s="31">
        <v>755.5</v>
      </c>
      <c r="F76" s="32">
        <v>722</v>
      </c>
      <c r="G76" s="32">
        <v>749.5</v>
      </c>
      <c r="H76" s="93">
        <f t="shared" si="1"/>
        <v>2.6449976409664577</v>
      </c>
    </row>
    <row r="77" spans="1:8" ht="12.75">
      <c r="A77" s="2" t="s">
        <v>159</v>
      </c>
      <c r="B77" s="3" t="s">
        <v>160</v>
      </c>
      <c r="C77" s="3" t="s">
        <v>155</v>
      </c>
      <c r="D77" s="4" t="s">
        <v>8</v>
      </c>
      <c r="E77" s="31">
        <v>25.5</v>
      </c>
      <c r="F77" s="32">
        <v>18.5</v>
      </c>
      <c r="G77" s="32">
        <v>22.5</v>
      </c>
      <c r="H77" s="93">
        <f t="shared" si="1"/>
        <v>0.07934552099390721</v>
      </c>
    </row>
    <row r="78" spans="1:8" ht="12.75">
      <c r="A78" s="2" t="s">
        <v>161</v>
      </c>
      <c r="B78" s="3" t="s">
        <v>162</v>
      </c>
      <c r="C78" s="3" t="s">
        <v>155</v>
      </c>
      <c r="D78" s="4" t="s">
        <v>8</v>
      </c>
      <c r="E78" s="31">
        <v>62</v>
      </c>
      <c r="F78" s="32">
        <v>82</v>
      </c>
      <c r="G78" s="32">
        <v>102</v>
      </c>
      <c r="H78" s="93">
        <f t="shared" si="1"/>
        <v>0.28988234282871844</v>
      </c>
    </row>
    <row r="79" spans="1:8" ht="12.75">
      <c r="A79" s="2" t="s">
        <v>163</v>
      </c>
      <c r="B79" s="3" t="s">
        <v>164</v>
      </c>
      <c r="C79" s="3" t="s">
        <v>155</v>
      </c>
      <c r="D79" s="4" t="s">
        <v>226</v>
      </c>
      <c r="E79" s="31">
        <v>0</v>
      </c>
      <c r="F79" s="32">
        <v>0</v>
      </c>
      <c r="G79" s="32">
        <v>1</v>
      </c>
      <c r="H79" s="93">
        <f t="shared" si="1"/>
        <v>0.0011579904234191984</v>
      </c>
    </row>
    <row r="80" spans="1:8" ht="12.75">
      <c r="A80" s="2" t="s">
        <v>165</v>
      </c>
      <c r="B80" s="3" t="s">
        <v>303</v>
      </c>
      <c r="C80" s="3" t="s">
        <v>166</v>
      </c>
      <c r="D80" s="4" t="s">
        <v>293</v>
      </c>
      <c r="E80" s="31">
        <v>951.5</v>
      </c>
      <c r="F80" s="32">
        <v>988</v>
      </c>
      <c r="G80" s="32">
        <v>989</v>
      </c>
      <c r="H80" s="93">
        <f t="shared" si="1"/>
        <v>3.473064439310975</v>
      </c>
    </row>
    <row r="81" spans="1:8" ht="12.75">
      <c r="A81" s="2" t="s">
        <v>167</v>
      </c>
      <c r="B81" s="3" t="s">
        <v>168</v>
      </c>
      <c r="C81" s="3" t="s">
        <v>166</v>
      </c>
      <c r="D81" s="4" t="s">
        <v>3</v>
      </c>
      <c r="E81" s="31">
        <v>24.5</v>
      </c>
      <c r="F81" s="32">
        <v>29</v>
      </c>
      <c r="G81" s="32">
        <v>28</v>
      </c>
      <c r="H81" s="93">
        <f t="shared" si="1"/>
        <v>0.09642027914543078</v>
      </c>
    </row>
    <row r="82" spans="1:8" ht="12.75">
      <c r="A82" s="2" t="s">
        <v>169</v>
      </c>
      <c r="B82" s="3" t="s">
        <v>170</v>
      </c>
      <c r="C82" s="3" t="s">
        <v>171</v>
      </c>
      <c r="D82" s="4" t="s">
        <v>3</v>
      </c>
      <c r="E82" s="31">
        <v>35</v>
      </c>
      <c r="F82" s="32">
        <v>31.5</v>
      </c>
      <c r="G82" s="32">
        <v>33</v>
      </c>
      <c r="H82" s="93">
        <f t="shared" si="1"/>
        <v>0.1183200032251006</v>
      </c>
    </row>
    <row r="83" spans="1:8" ht="12.75">
      <c r="A83" s="2" t="s">
        <v>172</v>
      </c>
      <c r="B83" s="3" t="s">
        <v>173</v>
      </c>
      <c r="C83" s="3" t="s">
        <v>171</v>
      </c>
      <c r="D83" s="4" t="s">
        <v>292</v>
      </c>
      <c r="E83" s="31">
        <v>0</v>
      </c>
      <c r="F83" s="32">
        <v>0</v>
      </c>
      <c r="G83" s="32">
        <v>0.5</v>
      </c>
      <c r="H83" s="93">
        <f t="shared" si="1"/>
        <v>0.0005789952117095992</v>
      </c>
    </row>
    <row r="84" spans="1:8" ht="12.75">
      <c r="A84" s="2" t="s">
        <v>174</v>
      </c>
      <c r="B84" s="3" t="s">
        <v>175</v>
      </c>
      <c r="C84" s="3" t="s">
        <v>171</v>
      </c>
      <c r="D84" s="4" t="s">
        <v>292</v>
      </c>
      <c r="E84" s="31">
        <v>0</v>
      </c>
      <c r="F84" s="32">
        <v>0</v>
      </c>
      <c r="G84" s="32">
        <v>0</v>
      </c>
      <c r="H84" s="93">
        <f t="shared" si="1"/>
        <v>0</v>
      </c>
    </row>
    <row r="85" spans="1:8" ht="12.75">
      <c r="A85" s="2" t="s">
        <v>176</v>
      </c>
      <c r="B85" s="3" t="s">
        <v>317</v>
      </c>
      <c r="C85" s="3" t="s">
        <v>171</v>
      </c>
      <c r="D85" s="4" t="s">
        <v>293</v>
      </c>
      <c r="E85" s="31">
        <v>1558.5</v>
      </c>
      <c r="F85" s="32">
        <v>1666.5</v>
      </c>
      <c r="G85" s="32">
        <v>1742</v>
      </c>
      <c r="H85" s="93">
        <f t="shared" si="1"/>
        <v>5.884995012716317</v>
      </c>
    </row>
    <row r="86" spans="1:8" ht="12.75">
      <c r="A86" s="2" t="s">
        <v>177</v>
      </c>
      <c r="B86" s="3" t="s">
        <v>178</v>
      </c>
      <c r="C86" s="3" t="s">
        <v>171</v>
      </c>
      <c r="D86" s="4" t="s">
        <v>226</v>
      </c>
      <c r="E86" s="31">
        <v>233</v>
      </c>
      <c r="F86" s="32">
        <v>248</v>
      </c>
      <c r="G86" s="32">
        <v>261</v>
      </c>
      <c r="H86" s="93">
        <f t="shared" si="1"/>
        <v>0.879171883051476</v>
      </c>
    </row>
    <row r="87" spans="1:8" ht="12.75">
      <c r="A87" s="2" t="s">
        <v>179</v>
      </c>
      <c r="B87" s="3" t="s">
        <v>180</v>
      </c>
      <c r="C87" s="3" t="s">
        <v>171</v>
      </c>
      <c r="D87" s="4" t="s">
        <v>8</v>
      </c>
      <c r="E87" s="31">
        <v>0</v>
      </c>
      <c r="F87" s="32">
        <v>37</v>
      </c>
      <c r="G87" s="32">
        <v>35.5</v>
      </c>
      <c r="H87" s="93">
        <f t="shared" si="1"/>
        <v>0.08328399543928543</v>
      </c>
    </row>
    <row r="88" spans="1:8" ht="12.75">
      <c r="A88" s="2" t="s">
        <v>181</v>
      </c>
      <c r="B88" s="3" t="s">
        <v>182</v>
      </c>
      <c r="C88" s="3" t="s">
        <v>171</v>
      </c>
      <c r="D88" s="4" t="s">
        <v>8</v>
      </c>
      <c r="E88" s="31">
        <v>63.5</v>
      </c>
      <c r="F88" s="32">
        <v>66.5</v>
      </c>
      <c r="G88" s="32">
        <v>71</v>
      </c>
      <c r="H88" s="93">
        <f t="shared" si="1"/>
        <v>0.23821089195113218</v>
      </c>
    </row>
    <row r="89" spans="1:8" ht="12.75">
      <c r="A89" s="2" t="s">
        <v>183</v>
      </c>
      <c r="B89" s="3" t="s">
        <v>184</v>
      </c>
      <c r="C89" s="3" t="s">
        <v>171</v>
      </c>
      <c r="D89" s="4" t="s">
        <v>8</v>
      </c>
      <c r="E89" s="31">
        <v>0</v>
      </c>
      <c r="F89" s="32">
        <v>79</v>
      </c>
      <c r="G89" s="32">
        <v>83</v>
      </c>
      <c r="H89" s="93">
        <f t="shared" si="1"/>
        <v>0.18616324560931796</v>
      </c>
    </row>
    <row r="90" spans="1:8" ht="12.75">
      <c r="A90" s="2" t="s">
        <v>185</v>
      </c>
      <c r="B90" s="3" t="s">
        <v>186</v>
      </c>
      <c r="C90" s="3" t="s">
        <v>171</v>
      </c>
      <c r="D90" s="4" t="s">
        <v>8</v>
      </c>
      <c r="E90" s="31">
        <v>0</v>
      </c>
      <c r="F90" s="32">
        <v>0</v>
      </c>
      <c r="G90" s="32">
        <v>75.5</v>
      </c>
      <c r="H90" s="93">
        <f t="shared" si="1"/>
        <v>0.08742827696814948</v>
      </c>
    </row>
    <row r="91" spans="1:8" ht="12.75">
      <c r="A91" s="2" t="s">
        <v>187</v>
      </c>
      <c r="B91" s="3" t="s">
        <v>188</v>
      </c>
      <c r="C91" s="3" t="s">
        <v>171</v>
      </c>
      <c r="D91" s="4" t="s">
        <v>8</v>
      </c>
      <c r="E91" s="31">
        <v>0</v>
      </c>
      <c r="F91" s="32">
        <v>31.5</v>
      </c>
      <c r="G91" s="32">
        <v>35.5</v>
      </c>
      <c r="H91" s="93">
        <f t="shared" si="1"/>
        <v>0.07701468882459701</v>
      </c>
    </row>
    <row r="92" spans="1:8" ht="12.75">
      <c r="A92" s="2" t="s">
        <v>189</v>
      </c>
      <c r="B92" s="3" t="s">
        <v>190</v>
      </c>
      <c r="C92" s="3" t="s">
        <v>171</v>
      </c>
      <c r="D92" s="4" t="s">
        <v>8</v>
      </c>
      <c r="E92" s="31">
        <v>0</v>
      </c>
      <c r="F92" s="32">
        <v>123.5</v>
      </c>
      <c r="G92" s="32">
        <v>117</v>
      </c>
      <c r="H92" s="93">
        <f t="shared" si="1"/>
        <v>0.2762593098880497</v>
      </c>
    </row>
    <row r="93" spans="1:8" ht="12.75">
      <c r="A93" s="2" t="s">
        <v>191</v>
      </c>
      <c r="B93" s="3" t="s">
        <v>192</v>
      </c>
      <c r="C93" s="3" t="s">
        <v>171</v>
      </c>
      <c r="D93" s="4" t="s">
        <v>8</v>
      </c>
      <c r="E93" s="31">
        <v>0</v>
      </c>
      <c r="F93" s="32">
        <v>26.5</v>
      </c>
      <c r="G93" s="32">
        <v>33</v>
      </c>
      <c r="H93" s="93">
        <f t="shared" si="1"/>
        <v>0.06842034311633229</v>
      </c>
    </row>
    <row r="94" spans="1:8" ht="12.75">
      <c r="A94" s="2" t="s">
        <v>193</v>
      </c>
      <c r="B94" s="3" t="s">
        <v>304</v>
      </c>
      <c r="C94" s="3" t="s">
        <v>194</v>
      </c>
      <c r="D94" s="4" t="s">
        <v>293</v>
      </c>
      <c r="E94" s="31">
        <v>406.5</v>
      </c>
      <c r="F94" s="32">
        <v>528.5</v>
      </c>
      <c r="G94" s="32">
        <v>559</v>
      </c>
      <c r="H94" s="93">
        <f t="shared" si="1"/>
        <v>1.7630948207122334</v>
      </c>
    </row>
    <row r="95" spans="1:8" ht="12.75">
      <c r="A95" s="2" t="s">
        <v>195</v>
      </c>
      <c r="B95" s="3" t="s">
        <v>196</v>
      </c>
      <c r="C95" s="3" t="s">
        <v>194</v>
      </c>
      <c r="D95" s="4" t="s">
        <v>3</v>
      </c>
      <c r="E95" s="31">
        <v>16.5</v>
      </c>
      <c r="F95" s="32">
        <v>19.5</v>
      </c>
      <c r="G95" s="32">
        <v>26.5</v>
      </c>
      <c r="H95" s="93">
        <f t="shared" si="1"/>
        <v>0.07375156764234266</v>
      </c>
    </row>
    <row r="96" spans="1:8" ht="12.75">
      <c r="A96" s="2" t="s">
        <v>197</v>
      </c>
      <c r="B96" s="3" t="s">
        <v>198</v>
      </c>
      <c r="C96" s="3" t="s">
        <v>199</v>
      </c>
      <c r="D96" s="4" t="s">
        <v>3</v>
      </c>
      <c r="E96" s="31">
        <v>16.5</v>
      </c>
      <c r="F96" s="32">
        <v>18.5</v>
      </c>
      <c r="G96" s="32">
        <v>19.5</v>
      </c>
      <c r="H96" s="93">
        <f t="shared" si="1"/>
        <v>0.06450576074846491</v>
      </c>
    </row>
    <row r="97" spans="1:8" ht="12.75">
      <c r="A97" s="2" t="s">
        <v>200</v>
      </c>
      <c r="B97" s="3" t="s">
        <v>305</v>
      </c>
      <c r="C97" s="3" t="s">
        <v>199</v>
      </c>
      <c r="D97" s="4" t="s">
        <v>293</v>
      </c>
      <c r="E97" s="31">
        <v>533.5</v>
      </c>
      <c r="F97" s="32">
        <v>606</v>
      </c>
      <c r="G97" s="32">
        <v>630.5</v>
      </c>
      <c r="H97" s="93">
        <f t="shared" si="1"/>
        <v>2.094615276651589</v>
      </c>
    </row>
    <row r="98" spans="1:8" ht="12.75">
      <c r="A98" s="2" t="s">
        <v>201</v>
      </c>
      <c r="B98" s="3" t="s">
        <v>306</v>
      </c>
      <c r="C98" s="3" t="s">
        <v>202</v>
      </c>
      <c r="D98" s="4" t="s">
        <v>293</v>
      </c>
      <c r="E98" s="31">
        <v>795</v>
      </c>
      <c r="F98" s="32">
        <v>850</v>
      </c>
      <c r="G98" s="32">
        <v>951.5</v>
      </c>
      <c r="H98" s="93">
        <f t="shared" si="1"/>
        <v>3.074698754476528</v>
      </c>
    </row>
    <row r="99" spans="1:8" ht="12.75">
      <c r="A99" s="2" t="s">
        <v>203</v>
      </c>
      <c r="B99" s="3" t="s">
        <v>307</v>
      </c>
      <c r="C99" s="3" t="s">
        <v>202</v>
      </c>
      <c r="D99" s="4" t="s">
        <v>293</v>
      </c>
      <c r="E99" s="31">
        <v>450</v>
      </c>
      <c r="F99" s="32">
        <v>421.5</v>
      </c>
      <c r="G99" s="32">
        <v>442</v>
      </c>
      <c r="H99" s="93">
        <f t="shared" si="1"/>
        <v>1.5605780773816416</v>
      </c>
    </row>
    <row r="100" spans="1:8" ht="12.75">
      <c r="A100" s="2" t="s">
        <v>204</v>
      </c>
      <c r="B100" s="3" t="s">
        <v>205</v>
      </c>
      <c r="C100" s="3" t="s">
        <v>202</v>
      </c>
      <c r="D100" s="4" t="s">
        <v>3</v>
      </c>
      <c r="E100" s="31">
        <v>7.5</v>
      </c>
      <c r="F100" s="32">
        <v>15</v>
      </c>
      <c r="G100" s="32">
        <v>18.5</v>
      </c>
      <c r="H100" s="93">
        <f t="shared" si="1"/>
        <v>0.04799242259505931</v>
      </c>
    </row>
    <row r="101" spans="1:8" ht="12.75">
      <c r="A101" s="2" t="s">
        <v>206</v>
      </c>
      <c r="B101" s="3" t="s">
        <v>207</v>
      </c>
      <c r="C101" s="3" t="s">
        <v>202</v>
      </c>
      <c r="D101" s="4" t="s">
        <v>8</v>
      </c>
      <c r="E101" s="31">
        <v>14</v>
      </c>
      <c r="F101" s="32">
        <v>14</v>
      </c>
      <c r="G101" s="32">
        <v>19.5</v>
      </c>
      <c r="H101" s="93">
        <f t="shared" si="1"/>
        <v>0.05621916445950188</v>
      </c>
    </row>
    <row r="102" spans="1:8" ht="12.75">
      <c r="A102" s="2" t="s">
        <v>208</v>
      </c>
      <c r="B102" s="3" t="s">
        <v>209</v>
      </c>
      <c r="C102" s="3" t="s">
        <v>202</v>
      </c>
      <c r="D102" s="4" t="s">
        <v>8</v>
      </c>
      <c r="E102" s="31">
        <v>0</v>
      </c>
      <c r="F102" s="32">
        <v>0</v>
      </c>
      <c r="G102" s="32">
        <v>0</v>
      </c>
      <c r="H102" s="93">
        <f t="shared" si="1"/>
        <v>0</v>
      </c>
    </row>
    <row r="103" spans="1:8" ht="12.75">
      <c r="A103" s="2" t="s">
        <v>60</v>
      </c>
      <c r="B103" s="3" t="s">
        <v>61</v>
      </c>
      <c r="C103" s="3" t="s">
        <v>211</v>
      </c>
      <c r="D103" s="4" t="s">
        <v>8</v>
      </c>
      <c r="E103" s="31">
        <v>0</v>
      </c>
      <c r="F103" s="32">
        <v>0</v>
      </c>
      <c r="G103" s="32">
        <v>4.5</v>
      </c>
      <c r="H103" s="93">
        <f t="shared" si="1"/>
        <v>0.005210956905386393</v>
      </c>
    </row>
    <row r="104" spans="1:8" ht="12.75">
      <c r="A104" s="2" t="s">
        <v>210</v>
      </c>
      <c r="B104" s="3" t="s">
        <v>308</v>
      </c>
      <c r="C104" s="3" t="s">
        <v>211</v>
      </c>
      <c r="D104" s="4" t="s">
        <v>293</v>
      </c>
      <c r="E104" s="31">
        <v>504.5</v>
      </c>
      <c r="F104" s="32">
        <v>612</v>
      </c>
      <c r="G104" s="32">
        <v>686</v>
      </c>
      <c r="H104" s="93">
        <f t="shared" si="1"/>
        <v>2.129099890922086</v>
      </c>
    </row>
    <row r="105" spans="1:8" ht="12.75">
      <c r="A105" s="2" t="s">
        <v>212</v>
      </c>
      <c r="B105" s="3" t="s">
        <v>213</v>
      </c>
      <c r="C105" s="3" t="s">
        <v>211</v>
      </c>
      <c r="D105" s="4" t="s">
        <v>8</v>
      </c>
      <c r="E105" s="31">
        <v>0</v>
      </c>
      <c r="F105" s="32">
        <v>0</v>
      </c>
      <c r="G105" s="32">
        <v>1</v>
      </c>
      <c r="H105" s="93">
        <f t="shared" si="1"/>
        <v>0.0011579904234191984</v>
      </c>
    </row>
    <row r="106" spans="1:8" ht="12.75">
      <c r="A106" s="2" t="s">
        <v>214</v>
      </c>
      <c r="B106" s="3" t="s">
        <v>215</v>
      </c>
      <c r="C106" s="3" t="s">
        <v>216</v>
      </c>
      <c r="D106" s="4" t="s">
        <v>8</v>
      </c>
      <c r="E106" s="31">
        <v>0</v>
      </c>
      <c r="F106" s="32">
        <v>19.5</v>
      </c>
      <c r="G106" s="32">
        <v>15.5</v>
      </c>
      <c r="H106" s="93">
        <f t="shared" si="1"/>
        <v>0.04017639319689287</v>
      </c>
    </row>
    <row r="107" spans="1:8" ht="12.75">
      <c r="A107" s="2" t="s">
        <v>217</v>
      </c>
      <c r="B107" s="3" t="s">
        <v>309</v>
      </c>
      <c r="C107" s="3" t="s">
        <v>216</v>
      </c>
      <c r="D107" s="4" t="s">
        <v>293</v>
      </c>
      <c r="E107" s="31">
        <v>575.5</v>
      </c>
      <c r="F107" s="32">
        <v>609</v>
      </c>
      <c r="G107" s="32">
        <v>563</v>
      </c>
      <c r="H107" s="93">
        <f t="shared" si="1"/>
        <v>2.0729108934114846</v>
      </c>
    </row>
    <row r="108" spans="1:8" ht="12.75">
      <c r="A108" s="2" t="s">
        <v>218</v>
      </c>
      <c r="B108" s="3" t="s">
        <v>219</v>
      </c>
      <c r="C108" s="3" t="s">
        <v>220</v>
      </c>
      <c r="D108" s="4" t="s">
        <v>3</v>
      </c>
      <c r="E108" s="31">
        <v>16.5</v>
      </c>
      <c r="F108" s="32">
        <v>15.5</v>
      </c>
      <c r="G108" s="32">
        <v>13</v>
      </c>
      <c r="H108" s="93">
        <f t="shared" si="1"/>
        <v>0.053559201206410084</v>
      </c>
    </row>
    <row r="109" spans="1:8" ht="12.75">
      <c r="A109" s="5" t="s">
        <v>221</v>
      </c>
      <c r="B109" s="3" t="s">
        <v>310</v>
      </c>
      <c r="C109" s="3" t="s">
        <v>220</v>
      </c>
      <c r="D109" s="4" t="s">
        <v>293</v>
      </c>
      <c r="E109" s="31">
        <v>535.5</v>
      </c>
      <c r="F109" s="32">
        <v>566</v>
      </c>
      <c r="G109" s="32">
        <v>521</v>
      </c>
      <c r="H109" s="93">
        <f t="shared" si="1"/>
        <v>1.9247460989728267</v>
      </c>
    </row>
    <row r="110" spans="1:8" ht="12.75">
      <c r="A110" s="2" t="s">
        <v>222</v>
      </c>
      <c r="B110" s="3" t="s">
        <v>223</v>
      </c>
      <c r="C110" s="3" t="s">
        <v>220</v>
      </c>
      <c r="D110" s="4" t="s">
        <v>3</v>
      </c>
      <c r="E110" s="31">
        <v>8.5</v>
      </c>
      <c r="F110" s="32">
        <v>18</v>
      </c>
      <c r="G110" s="32">
        <v>25.5</v>
      </c>
      <c r="H110" s="93">
        <f t="shared" si="1"/>
        <v>0.06078084279051092</v>
      </c>
    </row>
    <row r="111" spans="1:8" ht="12.75">
      <c r="A111" s="2" t="s">
        <v>224</v>
      </c>
      <c r="B111" s="3" t="s">
        <v>225</v>
      </c>
      <c r="C111" s="3" t="s">
        <v>220</v>
      </c>
      <c r="D111" s="4" t="s">
        <v>226</v>
      </c>
      <c r="E111" s="31">
        <v>0</v>
      </c>
      <c r="F111" s="32">
        <v>2</v>
      </c>
      <c r="G111" s="32">
        <v>3.5</v>
      </c>
      <c r="H111" s="93">
        <f t="shared" si="1"/>
        <v>0.00633271434185389</v>
      </c>
    </row>
    <row r="112" spans="1:8" ht="12.75">
      <c r="A112" s="2" t="s">
        <v>227</v>
      </c>
      <c r="B112" s="3" t="s">
        <v>228</v>
      </c>
      <c r="C112" s="3" t="s">
        <v>220</v>
      </c>
      <c r="D112" s="4" t="s">
        <v>226</v>
      </c>
      <c r="E112" s="31">
        <v>0</v>
      </c>
      <c r="F112" s="32">
        <v>0</v>
      </c>
      <c r="G112" s="32">
        <v>0</v>
      </c>
      <c r="H112" s="93">
        <f t="shared" si="1"/>
        <v>0</v>
      </c>
    </row>
    <row r="113" spans="1:8" ht="12.75">
      <c r="A113" s="2" t="s">
        <v>229</v>
      </c>
      <c r="B113" s="3" t="s">
        <v>230</v>
      </c>
      <c r="C113" s="3" t="s">
        <v>220</v>
      </c>
      <c r="D113" s="4" t="s">
        <v>292</v>
      </c>
      <c r="E113" s="31">
        <v>0</v>
      </c>
      <c r="F113" s="32">
        <v>0</v>
      </c>
      <c r="G113" s="32">
        <v>0</v>
      </c>
      <c r="H113" s="93">
        <f t="shared" si="1"/>
        <v>0</v>
      </c>
    </row>
    <row r="114" spans="1:8" ht="12.75">
      <c r="A114" s="5" t="s">
        <v>231</v>
      </c>
      <c r="B114" s="3" t="s">
        <v>232</v>
      </c>
      <c r="C114" s="3" t="s">
        <v>220</v>
      </c>
      <c r="D114" s="4" t="s">
        <v>226</v>
      </c>
      <c r="E114" s="31">
        <v>0</v>
      </c>
      <c r="F114" s="32">
        <v>0</v>
      </c>
      <c r="G114" s="32">
        <v>0</v>
      </c>
      <c r="H114" s="93">
        <f t="shared" si="1"/>
        <v>0</v>
      </c>
    </row>
    <row r="115" spans="1:8" ht="12.75">
      <c r="A115" s="2" t="s">
        <v>233</v>
      </c>
      <c r="B115" s="3" t="s">
        <v>234</v>
      </c>
      <c r="C115" s="3" t="s">
        <v>220</v>
      </c>
      <c r="D115" s="4" t="s">
        <v>293</v>
      </c>
      <c r="E115" s="31">
        <v>1474</v>
      </c>
      <c r="F115" s="32">
        <v>1514.5</v>
      </c>
      <c r="G115" s="32">
        <v>1462.5</v>
      </c>
      <c r="H115" s="93">
        <f t="shared" si="1"/>
        <v>5.281363722196694</v>
      </c>
    </row>
    <row r="116" spans="1:8" ht="12.75">
      <c r="A116" s="2" t="s">
        <v>235</v>
      </c>
      <c r="B116" s="3" t="s">
        <v>236</v>
      </c>
      <c r="C116" s="3" t="s">
        <v>220</v>
      </c>
      <c r="D116" s="4" t="s">
        <v>8</v>
      </c>
      <c r="E116" s="31">
        <v>0</v>
      </c>
      <c r="F116" s="32">
        <v>0</v>
      </c>
      <c r="G116" s="32">
        <v>0</v>
      </c>
      <c r="H116" s="93">
        <f t="shared" si="1"/>
        <v>0</v>
      </c>
    </row>
    <row r="117" spans="1:8" ht="12.75">
      <c r="A117" s="2" t="s">
        <v>237</v>
      </c>
      <c r="B117" s="3" t="s">
        <v>238</v>
      </c>
      <c r="C117" s="3" t="s">
        <v>220</v>
      </c>
      <c r="D117" s="4" t="s">
        <v>8</v>
      </c>
      <c r="E117" s="31">
        <v>0</v>
      </c>
      <c r="F117" s="32">
        <v>0</v>
      </c>
      <c r="G117" s="32">
        <v>0</v>
      </c>
      <c r="H117" s="93">
        <f t="shared" si="1"/>
        <v>0</v>
      </c>
    </row>
    <row r="118" spans="1:8" ht="12.75">
      <c r="A118" s="2" t="s">
        <v>239</v>
      </c>
      <c r="B118" s="3" t="s">
        <v>240</v>
      </c>
      <c r="C118" s="3" t="s">
        <v>220</v>
      </c>
      <c r="D118" s="4" t="s">
        <v>8</v>
      </c>
      <c r="E118" s="31">
        <v>0</v>
      </c>
      <c r="F118" s="32">
        <v>0</v>
      </c>
      <c r="G118" s="32">
        <v>0.5</v>
      </c>
      <c r="H118" s="93">
        <f t="shared" si="1"/>
        <v>0.0005789952117095992</v>
      </c>
    </row>
    <row r="119" spans="1:8" ht="12.75">
      <c r="A119" s="2" t="s">
        <v>241</v>
      </c>
      <c r="B119" s="3" t="s">
        <v>242</v>
      </c>
      <c r="C119" s="3" t="s">
        <v>220</v>
      </c>
      <c r="D119" s="4" t="s">
        <v>226</v>
      </c>
      <c r="E119" s="31">
        <v>0</v>
      </c>
      <c r="F119" s="32">
        <v>0</v>
      </c>
      <c r="G119" s="32">
        <v>0</v>
      </c>
      <c r="H119" s="93">
        <f t="shared" si="1"/>
        <v>0</v>
      </c>
    </row>
    <row r="120" spans="1:8" ht="12.75">
      <c r="A120" s="2" t="s">
        <v>243</v>
      </c>
      <c r="B120" s="3" t="s">
        <v>244</v>
      </c>
      <c r="C120" s="3" t="s">
        <v>220</v>
      </c>
      <c r="D120" s="4" t="s">
        <v>8</v>
      </c>
      <c r="E120" s="31">
        <v>0</v>
      </c>
      <c r="F120" s="32">
        <v>0</v>
      </c>
      <c r="G120" s="32">
        <v>1</v>
      </c>
      <c r="H120" s="93">
        <f t="shared" si="1"/>
        <v>0.0011579904234191984</v>
      </c>
    </row>
    <row r="121" spans="1:8" ht="12.75">
      <c r="A121" s="2" t="s">
        <v>245</v>
      </c>
      <c r="B121" s="3" t="s">
        <v>246</v>
      </c>
      <c r="C121" s="3" t="s">
        <v>247</v>
      </c>
      <c r="D121" s="4" t="s">
        <v>292</v>
      </c>
      <c r="E121" s="31">
        <v>0</v>
      </c>
      <c r="F121" s="32">
        <v>0</v>
      </c>
      <c r="G121" s="32">
        <v>0</v>
      </c>
      <c r="H121" s="93">
        <f t="shared" si="1"/>
        <v>0</v>
      </c>
    </row>
    <row r="122" spans="1:8" ht="12.75">
      <c r="A122" s="2" t="s">
        <v>248</v>
      </c>
      <c r="B122" s="3" t="s">
        <v>311</v>
      </c>
      <c r="C122" s="3" t="s">
        <v>247</v>
      </c>
      <c r="D122" s="4" t="s">
        <v>293</v>
      </c>
      <c r="E122" s="31">
        <v>557</v>
      </c>
      <c r="F122" s="32">
        <v>570</v>
      </c>
      <c r="G122" s="32">
        <v>559</v>
      </c>
      <c r="H122" s="93">
        <f t="shared" si="1"/>
        <v>2.0004608377788045</v>
      </c>
    </row>
    <row r="123" spans="1:8" ht="12.75">
      <c r="A123" s="2" t="s">
        <v>249</v>
      </c>
      <c r="B123" s="3" t="s">
        <v>250</v>
      </c>
      <c r="C123" s="3" t="s">
        <v>247</v>
      </c>
      <c r="D123" s="4" t="s">
        <v>8</v>
      </c>
      <c r="E123" s="31">
        <v>6.5</v>
      </c>
      <c r="F123" s="32">
        <v>17</v>
      </c>
      <c r="G123" s="32">
        <v>18.5</v>
      </c>
      <c r="H123" s="93">
        <f t="shared" si="1"/>
        <v>0.049009305013258814</v>
      </c>
    </row>
    <row r="124" spans="1:8" ht="12.75">
      <c r="A124" s="2" t="s">
        <v>251</v>
      </c>
      <c r="B124" s="3" t="s">
        <v>312</v>
      </c>
      <c r="C124" s="3" t="s">
        <v>247</v>
      </c>
      <c r="D124" s="4" t="s">
        <v>293</v>
      </c>
      <c r="E124" s="31">
        <v>335.5</v>
      </c>
      <c r="F124" s="32">
        <v>319</v>
      </c>
      <c r="G124" s="32">
        <v>370</v>
      </c>
      <c r="H124" s="93">
        <f t="shared" si="1"/>
        <v>1.2157675960030834</v>
      </c>
    </row>
    <row r="125" spans="1:8" ht="12.75">
      <c r="A125" s="2" t="s">
        <v>11</v>
      </c>
      <c r="B125" s="3" t="s">
        <v>12</v>
      </c>
      <c r="C125" s="3" t="s">
        <v>247</v>
      </c>
      <c r="D125" s="4" t="s">
        <v>292</v>
      </c>
      <c r="E125" s="31">
        <v>0</v>
      </c>
      <c r="F125" s="32">
        <v>0</v>
      </c>
      <c r="G125" s="32">
        <v>0</v>
      </c>
      <c r="H125" s="93">
        <f t="shared" si="1"/>
        <v>0</v>
      </c>
    </row>
    <row r="126" spans="1:8" ht="12.75">
      <c r="A126" s="2" t="s">
        <v>252</v>
      </c>
      <c r="B126" s="3" t="s">
        <v>253</v>
      </c>
      <c r="C126" s="3" t="s">
        <v>247</v>
      </c>
      <c r="D126" s="4" t="s">
        <v>3</v>
      </c>
      <c r="E126" s="31">
        <v>27</v>
      </c>
      <c r="F126" s="32">
        <v>27</v>
      </c>
      <c r="G126" s="32">
        <v>27</v>
      </c>
      <c r="H126" s="93">
        <f t="shared" si="1"/>
        <v>0.09613970446634285</v>
      </c>
    </row>
    <row r="127" spans="1:8" ht="12.75">
      <c r="A127" s="2" t="s">
        <v>254</v>
      </c>
      <c r="B127" s="3" t="s">
        <v>255</v>
      </c>
      <c r="C127" s="3" t="s">
        <v>247</v>
      </c>
      <c r="D127" s="4" t="s">
        <v>8</v>
      </c>
      <c r="E127" s="31">
        <v>0</v>
      </c>
      <c r="F127" s="32">
        <v>0</v>
      </c>
      <c r="G127" s="32">
        <v>49.5</v>
      </c>
      <c r="H127" s="93">
        <f t="shared" si="1"/>
        <v>0.05732052595925032</v>
      </c>
    </row>
    <row r="128" spans="1:8" ht="12.75">
      <c r="A128" s="2" t="s">
        <v>256</v>
      </c>
      <c r="B128" s="3" t="s">
        <v>257</v>
      </c>
      <c r="C128" s="3" t="s">
        <v>247</v>
      </c>
      <c r="D128" s="4" t="s">
        <v>293</v>
      </c>
      <c r="E128" s="31">
        <v>1593.5</v>
      </c>
      <c r="F128" s="32">
        <v>1651.5</v>
      </c>
      <c r="G128" s="32">
        <v>1717</v>
      </c>
      <c r="H128" s="93">
        <f t="shared" si="1"/>
        <v>5.883147433640738</v>
      </c>
    </row>
    <row r="129" spans="1:8" ht="12.75">
      <c r="A129" s="2" t="s">
        <v>258</v>
      </c>
      <c r="B129" s="3" t="s">
        <v>259</v>
      </c>
      <c r="C129" s="3" t="s">
        <v>247</v>
      </c>
      <c r="D129" s="4" t="s">
        <v>8</v>
      </c>
      <c r="E129" s="31">
        <v>0</v>
      </c>
      <c r="F129" s="32">
        <v>0</v>
      </c>
      <c r="G129" s="32">
        <v>5</v>
      </c>
      <c r="H129" s="93">
        <f t="shared" si="1"/>
        <v>0.005789952117095991</v>
      </c>
    </row>
    <row r="130" spans="1:8" ht="12.75">
      <c r="A130" s="5" t="s">
        <v>260</v>
      </c>
      <c r="B130" s="3" t="s">
        <v>261</v>
      </c>
      <c r="C130" s="3" t="s">
        <v>247</v>
      </c>
      <c r="D130" s="4" t="s">
        <v>226</v>
      </c>
      <c r="E130" s="31">
        <v>49</v>
      </c>
      <c r="F130" s="32">
        <v>55.5</v>
      </c>
      <c r="G130" s="32">
        <v>58.5</v>
      </c>
      <c r="H130" s="93">
        <f t="shared" si="1"/>
        <v>0.19288584952455118</v>
      </c>
    </row>
    <row r="131" spans="1:8" ht="12.75">
      <c r="A131" s="2" t="s">
        <v>262</v>
      </c>
      <c r="B131" s="3" t="s">
        <v>263</v>
      </c>
      <c r="C131" s="3" t="s">
        <v>247</v>
      </c>
      <c r="D131" s="4" t="s">
        <v>8</v>
      </c>
      <c r="E131" s="31">
        <v>2</v>
      </c>
      <c r="F131" s="32">
        <v>0</v>
      </c>
      <c r="G131" s="32">
        <v>1</v>
      </c>
      <c r="H131" s="93">
        <f t="shared" si="1"/>
        <v>0.003683721306793575</v>
      </c>
    </row>
    <row r="132" spans="1:8" ht="12.75">
      <c r="A132" s="2" t="s">
        <v>264</v>
      </c>
      <c r="B132" s="3" t="s">
        <v>313</v>
      </c>
      <c r="C132" s="3" t="s">
        <v>265</v>
      </c>
      <c r="D132" s="4" t="s">
        <v>293</v>
      </c>
      <c r="E132" s="31">
        <v>0</v>
      </c>
      <c r="F132" s="32">
        <v>0</v>
      </c>
      <c r="G132" s="32">
        <v>0</v>
      </c>
      <c r="H132" s="93">
        <f>(100/$E$137*E132)*1/3+(100/$F$137*F132)*1/3+(100/$G$137*G132)*1/3</f>
        <v>0</v>
      </c>
    </row>
    <row r="133" spans="1:8" ht="12.75">
      <c r="A133" s="2" t="s">
        <v>266</v>
      </c>
      <c r="B133" s="3" t="s">
        <v>267</v>
      </c>
      <c r="C133" s="3" t="s">
        <v>268</v>
      </c>
      <c r="D133" s="4" t="s">
        <v>8</v>
      </c>
      <c r="E133" s="31">
        <v>0</v>
      </c>
      <c r="F133" s="32">
        <v>0</v>
      </c>
      <c r="G133" s="32">
        <v>8</v>
      </c>
      <c r="H133" s="93">
        <f>(100/$E$137*E133)*1/3+(100/$F$137*F133)*1/3+(100/$G$137*G133)*1/3</f>
        <v>0.009263923387353587</v>
      </c>
    </row>
    <row r="134" spans="1:8" ht="12.75">
      <c r="A134" s="2" t="s">
        <v>269</v>
      </c>
      <c r="B134" s="3" t="s">
        <v>270</v>
      </c>
      <c r="C134" s="3" t="s">
        <v>268</v>
      </c>
      <c r="D134" s="4" t="s">
        <v>8</v>
      </c>
      <c r="E134" s="31">
        <v>0</v>
      </c>
      <c r="F134" s="32">
        <v>0</v>
      </c>
      <c r="G134" s="32">
        <v>0.5</v>
      </c>
      <c r="H134" s="93">
        <f>(100/$E$137*E134)*1/3+(100/$F$137*F134)*1/3+(100/$G$137*G134)*1/3</f>
        <v>0.0005789952117095992</v>
      </c>
    </row>
    <row r="135" spans="1:8" ht="12.75">
      <c r="A135" s="2" t="s">
        <v>271</v>
      </c>
      <c r="B135" s="3" t="s">
        <v>314</v>
      </c>
      <c r="C135" s="3" t="s">
        <v>272</v>
      </c>
      <c r="D135" s="4" t="s">
        <v>293</v>
      </c>
      <c r="E135" s="31">
        <v>0</v>
      </c>
      <c r="F135" s="32">
        <v>0</v>
      </c>
      <c r="G135" s="32">
        <v>0</v>
      </c>
      <c r="H135" s="93">
        <f>(100/$E$137*E135)*1/3+(100/$F$137*F135)*1/3+(100/$G$137*G135)*1/3</f>
        <v>0</v>
      </c>
    </row>
    <row r="136" spans="1:8" s="15" customFormat="1" ht="13.5" thickBot="1">
      <c r="A136" s="6" t="s">
        <v>273</v>
      </c>
      <c r="B136" s="7" t="s">
        <v>274</v>
      </c>
      <c r="C136" s="7" t="s">
        <v>275</v>
      </c>
      <c r="D136" s="8" t="s">
        <v>293</v>
      </c>
      <c r="E136" s="33">
        <v>75.5</v>
      </c>
      <c r="F136" s="34">
        <v>114.5</v>
      </c>
      <c r="G136" s="34">
        <v>113.5</v>
      </c>
      <c r="H136" s="94">
        <f>(100/$E$137*E136)*1/3+(100/$F$137*F136)*1/3+(100/$G$137*G136)*1/3</f>
        <v>0.35729381888397516</v>
      </c>
    </row>
    <row r="137" spans="1:8" ht="12.75">
      <c r="A137" s="36" t="s">
        <v>285</v>
      </c>
      <c r="B137" s="36" t="s">
        <v>286</v>
      </c>
      <c r="C137" s="36" t="s">
        <v>287</v>
      </c>
      <c r="D137" s="36" t="s">
        <v>286</v>
      </c>
      <c r="E137" s="35">
        <v>26395</v>
      </c>
      <c r="F137" s="35">
        <v>29243</v>
      </c>
      <c r="G137" s="35">
        <v>28785.5</v>
      </c>
      <c r="H137" s="66">
        <v>100.00000000000001</v>
      </c>
    </row>
  </sheetData>
  <sheetProtection selectLockedCells="1" selectUnlockedCells="1"/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47" r:id="rId1"/>
  <headerFooter alignWithMargins="0">
    <oddHeader>&amp;C&amp;8Indicateur Enseignement 2014</oddHeader>
    <oddFooter>&amp;L&amp;8DGOS, PF4&amp;R&amp;8 03/06/2014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8"/>
  <sheetViews>
    <sheetView zoomScale="80" zoomScaleNormal="80" zoomScalePageLayoutView="0" workbookViewId="0" topLeftCell="A1">
      <selection activeCell="B22" sqref="B22"/>
    </sheetView>
  </sheetViews>
  <sheetFormatPr defaultColWidth="11.57421875" defaultRowHeight="12.75"/>
  <cols>
    <col min="1" max="1" width="21.140625" style="0" customWidth="1"/>
    <col min="2" max="2" width="69.57421875" style="0" customWidth="1"/>
    <col min="3" max="3" width="26.00390625" style="0" customWidth="1"/>
    <col min="4" max="4" width="7.7109375" style="0" customWidth="1"/>
    <col min="5" max="5" width="12.7109375" style="9" customWidth="1"/>
    <col min="6" max="6" width="10.57421875" style="9" customWidth="1"/>
    <col min="7" max="7" width="11.8515625" style="9" customWidth="1"/>
    <col min="8" max="8" width="11.421875" style="9" customWidth="1"/>
    <col min="9" max="9" width="9.8515625" style="38" customWidth="1"/>
    <col min="10" max="10" width="8.57421875" style="38" customWidth="1"/>
    <col min="11" max="11" width="8.140625" style="38" customWidth="1"/>
    <col min="12" max="12" width="12.140625" style="38" customWidth="1"/>
    <col min="13" max="13" width="7.57421875" style="38" customWidth="1"/>
    <col min="14" max="14" width="10.28125" style="0" customWidth="1"/>
    <col min="15" max="15" width="12.00390625" style="0" customWidth="1"/>
    <col min="16" max="16" width="11.28125" style="0" customWidth="1"/>
    <col min="17" max="17" width="12.28125" style="0" customWidth="1"/>
    <col min="18" max="18" width="9.8515625" style="0" customWidth="1"/>
    <col min="19" max="19" width="8.7109375" style="0" customWidth="1"/>
    <col min="20" max="20" width="9.421875" style="0" customWidth="1"/>
    <col min="21" max="21" width="12.28125" style="0" customWidth="1"/>
    <col min="22" max="22" width="7.140625" style="0" customWidth="1"/>
    <col min="23" max="23" width="10.57421875" style="0" customWidth="1"/>
    <col min="24" max="24" width="11.28125" style="0" customWidth="1"/>
    <col min="25" max="25" width="12.140625" style="0" customWidth="1"/>
    <col min="26" max="26" width="10.28125" style="0" customWidth="1"/>
    <col min="27" max="27" width="10.57421875" style="0" customWidth="1"/>
    <col min="28" max="28" width="9.8515625" style="0" customWidth="1"/>
    <col min="29" max="29" width="9.57421875" style="0" customWidth="1"/>
    <col min="30" max="30" width="12.28125" style="0" customWidth="1"/>
    <col min="31" max="31" width="9.7109375" style="15" customWidth="1"/>
    <col min="32" max="32" width="10.8515625" style="65" customWidth="1"/>
  </cols>
  <sheetData>
    <row r="1" spans="1:32" s="117" customFormat="1" ht="12.75" customHeight="1">
      <c r="A1" s="14"/>
      <c r="B1" s="14"/>
      <c r="C1" s="14"/>
      <c r="D1" s="14"/>
      <c r="E1" s="99">
        <v>2010</v>
      </c>
      <c r="F1" s="100"/>
      <c r="G1" s="100"/>
      <c r="H1" s="100"/>
      <c r="I1" s="100"/>
      <c r="J1" s="100"/>
      <c r="K1" s="100"/>
      <c r="L1" s="100"/>
      <c r="M1" s="107"/>
      <c r="N1" s="99">
        <v>2011</v>
      </c>
      <c r="O1" s="100"/>
      <c r="P1" s="100"/>
      <c r="Q1" s="100"/>
      <c r="R1" s="100"/>
      <c r="S1" s="100"/>
      <c r="T1" s="100"/>
      <c r="U1" s="100"/>
      <c r="V1" s="107"/>
      <c r="W1" s="99">
        <v>2012</v>
      </c>
      <c r="X1" s="100"/>
      <c r="Y1" s="100"/>
      <c r="Z1" s="100"/>
      <c r="AA1" s="100"/>
      <c r="AB1" s="100"/>
      <c r="AC1" s="100"/>
      <c r="AD1" s="100"/>
      <c r="AE1" s="100"/>
      <c r="AF1" s="110" t="s">
        <v>336</v>
      </c>
    </row>
    <row r="2" spans="1:32" s="118" customFormat="1" ht="12.75" customHeight="1">
      <c r="A2" s="59"/>
      <c r="B2" s="59"/>
      <c r="C2" s="59"/>
      <c r="D2" s="59"/>
      <c r="E2" s="105" t="s">
        <v>318</v>
      </c>
      <c r="F2" s="106"/>
      <c r="G2" s="105" t="s">
        <v>319</v>
      </c>
      <c r="H2" s="106"/>
      <c r="I2" s="108" t="s">
        <v>333</v>
      </c>
      <c r="J2" s="105" t="s">
        <v>320</v>
      </c>
      <c r="K2" s="106"/>
      <c r="L2" s="108" t="s">
        <v>335</v>
      </c>
      <c r="M2" s="103" t="s">
        <v>334</v>
      </c>
      <c r="N2" s="105" t="s">
        <v>318</v>
      </c>
      <c r="O2" s="106"/>
      <c r="P2" s="105" t="s">
        <v>319</v>
      </c>
      <c r="Q2" s="106"/>
      <c r="R2" s="108" t="s">
        <v>333</v>
      </c>
      <c r="S2" s="105" t="s">
        <v>320</v>
      </c>
      <c r="T2" s="106"/>
      <c r="U2" s="108" t="s">
        <v>335</v>
      </c>
      <c r="V2" s="103" t="s">
        <v>334</v>
      </c>
      <c r="W2" s="105" t="s">
        <v>318</v>
      </c>
      <c r="X2" s="106"/>
      <c r="Y2" s="105" t="s">
        <v>319</v>
      </c>
      <c r="Z2" s="106"/>
      <c r="AA2" s="108" t="s">
        <v>333</v>
      </c>
      <c r="AB2" s="105" t="s">
        <v>320</v>
      </c>
      <c r="AC2" s="106"/>
      <c r="AD2" s="108" t="s">
        <v>335</v>
      </c>
      <c r="AE2" s="103" t="s">
        <v>334</v>
      </c>
      <c r="AF2" s="111"/>
    </row>
    <row r="3" spans="1:32" s="118" customFormat="1" ht="30" customHeight="1">
      <c r="A3" s="59" t="s">
        <v>276</v>
      </c>
      <c r="B3" s="59" t="s">
        <v>277</v>
      </c>
      <c r="C3" s="59" t="s">
        <v>290</v>
      </c>
      <c r="D3" s="59" t="s">
        <v>278</v>
      </c>
      <c r="E3" s="52" t="s">
        <v>322</v>
      </c>
      <c r="F3" s="53" t="s">
        <v>321</v>
      </c>
      <c r="G3" s="52" t="s">
        <v>322</v>
      </c>
      <c r="H3" s="53" t="s">
        <v>321</v>
      </c>
      <c r="I3" s="109"/>
      <c r="J3" s="54" t="s">
        <v>322</v>
      </c>
      <c r="K3" s="55" t="s">
        <v>321</v>
      </c>
      <c r="L3" s="109"/>
      <c r="M3" s="104"/>
      <c r="N3" s="52" t="s">
        <v>322</v>
      </c>
      <c r="O3" s="53" t="s">
        <v>321</v>
      </c>
      <c r="P3" s="52" t="s">
        <v>322</v>
      </c>
      <c r="Q3" s="53" t="s">
        <v>321</v>
      </c>
      <c r="R3" s="109"/>
      <c r="S3" s="54" t="s">
        <v>322</v>
      </c>
      <c r="T3" s="55" t="s">
        <v>321</v>
      </c>
      <c r="U3" s="109"/>
      <c r="V3" s="104"/>
      <c r="W3" s="52" t="s">
        <v>322</v>
      </c>
      <c r="X3" s="53" t="s">
        <v>321</v>
      </c>
      <c r="Y3" s="52" t="s">
        <v>322</v>
      </c>
      <c r="Z3" s="53" t="s">
        <v>321</v>
      </c>
      <c r="AA3" s="109"/>
      <c r="AB3" s="54" t="s">
        <v>322</v>
      </c>
      <c r="AC3" s="55" t="s">
        <v>321</v>
      </c>
      <c r="AD3" s="109"/>
      <c r="AE3" s="104"/>
      <c r="AF3" s="111"/>
    </row>
    <row r="4" spans="1:32" ht="12.75">
      <c r="A4" s="2" t="s">
        <v>0</v>
      </c>
      <c r="B4" s="3" t="s">
        <v>1</v>
      </c>
      <c r="C4" s="19" t="s">
        <v>2</v>
      </c>
      <c r="D4" s="3" t="s">
        <v>3</v>
      </c>
      <c r="E4" s="56">
        <v>0</v>
      </c>
      <c r="F4" s="57">
        <v>0</v>
      </c>
      <c r="G4" s="57">
        <v>0</v>
      </c>
      <c r="H4" s="57">
        <v>0</v>
      </c>
      <c r="I4" s="48">
        <f aca="true" t="shared" si="0" ref="I4:I67">(E4+F4)*10+(G4+H4)*5</f>
        <v>0</v>
      </c>
      <c r="J4" s="48">
        <v>16</v>
      </c>
      <c r="K4" s="48">
        <v>4</v>
      </c>
      <c r="L4" s="48">
        <f aca="true" t="shared" si="1" ref="L4:L67">J4+K4</f>
        <v>20</v>
      </c>
      <c r="M4" s="58">
        <f aca="true" t="shared" si="2" ref="M4:M67">I4+L4</f>
        <v>20</v>
      </c>
      <c r="N4" s="47">
        <v>0</v>
      </c>
      <c r="O4" s="47">
        <v>0</v>
      </c>
      <c r="P4" s="47">
        <v>0</v>
      </c>
      <c r="Q4" s="47">
        <v>0</v>
      </c>
      <c r="R4" s="48">
        <f aca="true" t="shared" si="3" ref="R4:R67">(N4+O4)*10+(P4+Q4)*5</f>
        <v>0</v>
      </c>
      <c r="S4" s="48">
        <v>24</v>
      </c>
      <c r="T4" s="48">
        <v>6</v>
      </c>
      <c r="U4" s="48">
        <f aca="true" t="shared" si="4" ref="U4:U67">S4+T4</f>
        <v>30</v>
      </c>
      <c r="V4" s="63">
        <f aca="true" t="shared" si="5" ref="V4:V67">R4+U4</f>
        <v>30</v>
      </c>
      <c r="W4" s="61">
        <v>0</v>
      </c>
      <c r="X4" s="48">
        <v>0</v>
      </c>
      <c r="Y4" s="48">
        <v>0</v>
      </c>
      <c r="Z4" s="48">
        <v>0</v>
      </c>
      <c r="AA4" s="48">
        <f aca="true" t="shared" si="6" ref="AA4:AA67">(W4+X4)*10+(Y4+Z4)*5</f>
        <v>0</v>
      </c>
      <c r="AB4" s="48">
        <v>27</v>
      </c>
      <c r="AC4" s="48">
        <v>6</v>
      </c>
      <c r="AD4" s="48">
        <f aca="true" t="shared" si="7" ref="AD4:AD67">AB4+AC4</f>
        <v>33</v>
      </c>
      <c r="AE4" s="63">
        <f aca="true" t="shared" si="8" ref="AE4:AE67">AA4+AD4</f>
        <v>33</v>
      </c>
      <c r="AF4" s="91">
        <f>(100/$M$138*M4)*1/3+(100/$V$138*V4)*1/3+(100/$AE$138*AE4)*1/3</f>
        <v>0.1133496534377803</v>
      </c>
    </row>
    <row r="5" spans="1:32" ht="12.75">
      <c r="A5" s="2" t="s">
        <v>4</v>
      </c>
      <c r="B5" s="3" t="s">
        <v>5</v>
      </c>
      <c r="C5" s="3" t="s">
        <v>2</v>
      </c>
      <c r="D5" s="3" t="s">
        <v>293</v>
      </c>
      <c r="E5" s="23">
        <v>26</v>
      </c>
      <c r="F5" s="24">
        <v>0</v>
      </c>
      <c r="G5" s="24">
        <v>25</v>
      </c>
      <c r="H5" s="24">
        <v>0</v>
      </c>
      <c r="I5" s="39">
        <f t="shared" si="0"/>
        <v>385</v>
      </c>
      <c r="J5" s="39">
        <v>82</v>
      </c>
      <c r="K5" s="39">
        <v>3</v>
      </c>
      <c r="L5" s="39">
        <f t="shared" si="1"/>
        <v>85</v>
      </c>
      <c r="M5" s="40">
        <f t="shared" si="2"/>
        <v>470</v>
      </c>
      <c r="N5" s="49">
        <v>28</v>
      </c>
      <c r="O5" s="49">
        <v>1</v>
      </c>
      <c r="P5" s="49">
        <v>28</v>
      </c>
      <c r="Q5" s="49">
        <v>0</v>
      </c>
      <c r="R5" s="39">
        <f t="shared" si="3"/>
        <v>430</v>
      </c>
      <c r="S5" s="39">
        <v>86</v>
      </c>
      <c r="T5" s="39">
        <v>6</v>
      </c>
      <c r="U5" s="39">
        <f t="shared" si="4"/>
        <v>92</v>
      </c>
      <c r="V5" s="45">
        <f t="shared" si="5"/>
        <v>522</v>
      </c>
      <c r="W5" s="50">
        <v>14</v>
      </c>
      <c r="X5" s="39">
        <v>2</v>
      </c>
      <c r="Y5" s="39">
        <v>39</v>
      </c>
      <c r="Z5" s="39">
        <v>1</v>
      </c>
      <c r="AA5" s="39">
        <f t="shared" si="6"/>
        <v>360</v>
      </c>
      <c r="AB5" s="39">
        <v>113</v>
      </c>
      <c r="AC5" s="39">
        <v>12</v>
      </c>
      <c r="AD5" s="39">
        <f t="shared" si="7"/>
        <v>125</v>
      </c>
      <c r="AE5" s="45">
        <f t="shared" si="8"/>
        <v>485</v>
      </c>
      <c r="AF5" s="91">
        <f aca="true" t="shared" si="9" ref="AF5:AF68">(100/$M$138*M5)*1/3+(100/$V$138*V5)*1/3+(100/$AE$138*AE5)*1/3</f>
        <v>2.035293849227964</v>
      </c>
    </row>
    <row r="6" spans="1:32" ht="12.75">
      <c r="A6" s="2" t="s">
        <v>6</v>
      </c>
      <c r="B6" s="3" t="s">
        <v>7</v>
      </c>
      <c r="C6" s="3" t="s">
        <v>2</v>
      </c>
      <c r="D6" s="3" t="s">
        <v>8</v>
      </c>
      <c r="E6" s="23">
        <v>0</v>
      </c>
      <c r="F6" s="24">
        <v>0</v>
      </c>
      <c r="G6" s="24">
        <v>0</v>
      </c>
      <c r="H6" s="24">
        <v>0</v>
      </c>
      <c r="I6" s="39">
        <f t="shared" si="0"/>
        <v>0</v>
      </c>
      <c r="J6" s="39">
        <v>14</v>
      </c>
      <c r="K6" s="39">
        <v>2</v>
      </c>
      <c r="L6" s="39">
        <f t="shared" si="1"/>
        <v>16</v>
      </c>
      <c r="M6" s="40">
        <f t="shared" si="2"/>
        <v>16</v>
      </c>
      <c r="N6" s="49">
        <v>0</v>
      </c>
      <c r="O6" s="49">
        <v>0</v>
      </c>
      <c r="P6" s="49">
        <v>0</v>
      </c>
      <c r="Q6" s="49">
        <v>0</v>
      </c>
      <c r="R6" s="39">
        <f t="shared" si="3"/>
        <v>0</v>
      </c>
      <c r="S6" s="39">
        <v>15</v>
      </c>
      <c r="T6" s="39">
        <v>0</v>
      </c>
      <c r="U6" s="39">
        <f t="shared" si="4"/>
        <v>15</v>
      </c>
      <c r="V6" s="45">
        <f t="shared" si="5"/>
        <v>15</v>
      </c>
      <c r="W6" s="50">
        <v>0</v>
      </c>
      <c r="X6" s="39">
        <v>0</v>
      </c>
      <c r="Y6" s="39">
        <v>1</v>
      </c>
      <c r="Z6" s="39">
        <v>0</v>
      </c>
      <c r="AA6" s="39">
        <f t="shared" si="6"/>
        <v>5</v>
      </c>
      <c r="AB6" s="39">
        <v>13</v>
      </c>
      <c r="AC6" s="39">
        <v>0</v>
      </c>
      <c r="AD6" s="39">
        <f t="shared" si="7"/>
        <v>13</v>
      </c>
      <c r="AE6" s="45">
        <f t="shared" si="8"/>
        <v>18</v>
      </c>
      <c r="AF6" s="91">
        <f t="shared" si="9"/>
        <v>0.06760156171850679</v>
      </c>
    </row>
    <row r="7" spans="1:32" ht="12.75">
      <c r="A7" s="2" t="s">
        <v>9</v>
      </c>
      <c r="B7" s="3" t="s">
        <v>10</v>
      </c>
      <c r="C7" s="3" t="s">
        <v>2</v>
      </c>
      <c r="D7" s="3" t="s">
        <v>8</v>
      </c>
      <c r="E7" s="23">
        <v>0</v>
      </c>
      <c r="F7" s="24">
        <v>0</v>
      </c>
      <c r="G7" s="24">
        <v>0</v>
      </c>
      <c r="H7" s="24">
        <v>0</v>
      </c>
      <c r="I7" s="39">
        <f t="shared" si="0"/>
        <v>0</v>
      </c>
      <c r="J7" s="39">
        <v>13</v>
      </c>
      <c r="K7" s="39">
        <v>0</v>
      </c>
      <c r="L7" s="39">
        <f t="shared" si="1"/>
        <v>13</v>
      </c>
      <c r="M7" s="40">
        <f t="shared" si="2"/>
        <v>13</v>
      </c>
      <c r="N7" s="49">
        <v>0</v>
      </c>
      <c r="O7" s="49">
        <v>0</v>
      </c>
      <c r="P7" s="49">
        <v>0</v>
      </c>
      <c r="Q7" s="49">
        <v>0</v>
      </c>
      <c r="R7" s="39">
        <f t="shared" si="3"/>
        <v>0</v>
      </c>
      <c r="S7" s="39">
        <v>20</v>
      </c>
      <c r="T7" s="39">
        <v>1</v>
      </c>
      <c r="U7" s="39">
        <f t="shared" si="4"/>
        <v>21</v>
      </c>
      <c r="V7" s="45">
        <f t="shared" si="5"/>
        <v>21</v>
      </c>
      <c r="W7" s="50">
        <v>0</v>
      </c>
      <c r="X7" s="39">
        <v>0</v>
      </c>
      <c r="Y7" s="39">
        <v>0</v>
      </c>
      <c r="Z7" s="39">
        <v>0</v>
      </c>
      <c r="AA7" s="39">
        <f t="shared" si="6"/>
        <v>0</v>
      </c>
      <c r="AB7" s="39">
        <v>20</v>
      </c>
      <c r="AC7" s="39">
        <v>0</v>
      </c>
      <c r="AD7" s="39">
        <f t="shared" si="7"/>
        <v>20</v>
      </c>
      <c r="AE7" s="45">
        <f t="shared" si="8"/>
        <v>20</v>
      </c>
      <c r="AF7" s="91">
        <f t="shared" si="9"/>
        <v>0.07373394286885253</v>
      </c>
    </row>
    <row r="8" spans="1:32" ht="12.75">
      <c r="A8" s="2" t="s">
        <v>13</v>
      </c>
      <c r="B8" s="3" t="s">
        <v>14</v>
      </c>
      <c r="C8" s="3" t="s">
        <v>15</v>
      </c>
      <c r="D8" s="3" t="s">
        <v>8</v>
      </c>
      <c r="E8" s="23">
        <v>0</v>
      </c>
      <c r="F8" s="24">
        <v>0</v>
      </c>
      <c r="G8" s="24">
        <v>0</v>
      </c>
      <c r="H8" s="24">
        <v>0</v>
      </c>
      <c r="I8" s="39">
        <f t="shared" si="0"/>
        <v>0</v>
      </c>
      <c r="J8" s="39">
        <v>0</v>
      </c>
      <c r="K8" s="39">
        <v>0</v>
      </c>
      <c r="L8" s="39">
        <f t="shared" si="1"/>
        <v>0</v>
      </c>
      <c r="M8" s="40">
        <f t="shared" si="2"/>
        <v>0</v>
      </c>
      <c r="N8" s="49">
        <v>0</v>
      </c>
      <c r="O8" s="49">
        <v>0</v>
      </c>
      <c r="P8" s="49">
        <v>0</v>
      </c>
      <c r="Q8" s="49">
        <v>0</v>
      </c>
      <c r="R8" s="39">
        <f t="shared" si="3"/>
        <v>0</v>
      </c>
      <c r="S8" s="39">
        <v>2</v>
      </c>
      <c r="T8" s="39">
        <v>0</v>
      </c>
      <c r="U8" s="39">
        <f t="shared" si="4"/>
        <v>2</v>
      </c>
      <c r="V8" s="45">
        <f t="shared" si="5"/>
        <v>2</v>
      </c>
      <c r="W8" s="50">
        <v>0</v>
      </c>
      <c r="X8" s="39">
        <v>0</v>
      </c>
      <c r="Y8" s="39">
        <v>0</v>
      </c>
      <c r="Z8" s="39">
        <v>0</v>
      </c>
      <c r="AA8" s="39">
        <f t="shared" si="6"/>
        <v>0</v>
      </c>
      <c r="AB8" s="39">
        <v>4</v>
      </c>
      <c r="AC8" s="39">
        <v>0</v>
      </c>
      <c r="AD8" s="39">
        <f t="shared" si="7"/>
        <v>4</v>
      </c>
      <c r="AE8" s="45">
        <f t="shared" si="8"/>
        <v>4</v>
      </c>
      <c r="AF8" s="91">
        <f t="shared" si="9"/>
        <v>0.007965208772078552</v>
      </c>
    </row>
    <row r="9" spans="1:32" ht="12.75">
      <c r="A9" s="2" t="s">
        <v>16</v>
      </c>
      <c r="B9" s="3" t="s">
        <v>17</v>
      </c>
      <c r="C9" s="3" t="s">
        <v>15</v>
      </c>
      <c r="D9" s="3" t="s">
        <v>292</v>
      </c>
      <c r="E9" s="23">
        <v>0</v>
      </c>
      <c r="F9" s="24">
        <v>0</v>
      </c>
      <c r="G9" s="24">
        <v>0</v>
      </c>
      <c r="H9" s="24">
        <v>0</v>
      </c>
      <c r="I9" s="39">
        <f t="shared" si="0"/>
        <v>0</v>
      </c>
      <c r="J9" s="39">
        <v>3</v>
      </c>
      <c r="K9" s="39">
        <v>1</v>
      </c>
      <c r="L9" s="39">
        <f t="shared" si="1"/>
        <v>4</v>
      </c>
      <c r="M9" s="40">
        <f t="shared" si="2"/>
        <v>4</v>
      </c>
      <c r="N9" s="49">
        <v>0</v>
      </c>
      <c r="O9" s="49">
        <v>0</v>
      </c>
      <c r="P9" s="49">
        <v>0</v>
      </c>
      <c r="Q9" s="49">
        <v>0</v>
      </c>
      <c r="R9" s="39">
        <f t="shared" si="3"/>
        <v>0</v>
      </c>
      <c r="S9" s="39">
        <v>6</v>
      </c>
      <c r="T9" s="39">
        <v>2</v>
      </c>
      <c r="U9" s="39">
        <f t="shared" si="4"/>
        <v>8</v>
      </c>
      <c r="V9" s="45">
        <f t="shared" si="5"/>
        <v>8</v>
      </c>
      <c r="W9" s="50">
        <v>0</v>
      </c>
      <c r="X9" s="39">
        <v>0</v>
      </c>
      <c r="Y9" s="39">
        <v>0</v>
      </c>
      <c r="Z9" s="39">
        <v>0</v>
      </c>
      <c r="AA9" s="39">
        <f t="shared" si="6"/>
        <v>0</v>
      </c>
      <c r="AB9" s="39">
        <v>10</v>
      </c>
      <c r="AC9" s="39">
        <v>4</v>
      </c>
      <c r="AD9" s="39">
        <f t="shared" si="7"/>
        <v>14</v>
      </c>
      <c r="AE9" s="45">
        <f t="shared" si="8"/>
        <v>14</v>
      </c>
      <c r="AF9" s="91">
        <f t="shared" si="9"/>
        <v>0.03515617557473487</v>
      </c>
    </row>
    <row r="10" spans="1:32" ht="12.75">
      <c r="A10" s="2" t="s">
        <v>18</v>
      </c>
      <c r="B10" s="3" t="s">
        <v>19</v>
      </c>
      <c r="C10" s="3" t="s">
        <v>15</v>
      </c>
      <c r="D10" s="3" t="s">
        <v>3</v>
      </c>
      <c r="E10" s="23">
        <v>14</v>
      </c>
      <c r="F10" s="24">
        <v>7</v>
      </c>
      <c r="G10" s="24">
        <v>4</v>
      </c>
      <c r="H10" s="24">
        <v>0</v>
      </c>
      <c r="I10" s="39">
        <f t="shared" si="0"/>
        <v>230</v>
      </c>
      <c r="J10" s="39">
        <v>34</v>
      </c>
      <c r="K10" s="39">
        <v>13</v>
      </c>
      <c r="L10" s="39">
        <f t="shared" si="1"/>
        <v>47</v>
      </c>
      <c r="M10" s="40">
        <f t="shared" si="2"/>
        <v>277</v>
      </c>
      <c r="N10" s="49">
        <v>14</v>
      </c>
      <c r="O10" s="49">
        <v>7</v>
      </c>
      <c r="P10" s="49">
        <v>4</v>
      </c>
      <c r="Q10" s="49">
        <v>0</v>
      </c>
      <c r="R10" s="39">
        <f t="shared" si="3"/>
        <v>230</v>
      </c>
      <c r="S10" s="39">
        <v>38</v>
      </c>
      <c r="T10" s="39">
        <v>13</v>
      </c>
      <c r="U10" s="39">
        <f t="shared" si="4"/>
        <v>51</v>
      </c>
      <c r="V10" s="45">
        <f t="shared" si="5"/>
        <v>281</v>
      </c>
      <c r="W10" s="50">
        <v>10</v>
      </c>
      <c r="X10" s="39">
        <v>6</v>
      </c>
      <c r="Y10" s="39">
        <v>6</v>
      </c>
      <c r="Z10" s="39">
        <v>0</v>
      </c>
      <c r="AA10" s="39">
        <f t="shared" si="6"/>
        <v>190</v>
      </c>
      <c r="AB10" s="39">
        <v>46</v>
      </c>
      <c r="AC10" s="39">
        <v>13</v>
      </c>
      <c r="AD10" s="39">
        <f t="shared" si="7"/>
        <v>59</v>
      </c>
      <c r="AE10" s="45">
        <f t="shared" si="8"/>
        <v>249</v>
      </c>
      <c r="AF10" s="91">
        <f t="shared" si="9"/>
        <v>1.115278631136669</v>
      </c>
    </row>
    <row r="11" spans="1:32" ht="12.75">
      <c r="A11" s="2" t="s">
        <v>20</v>
      </c>
      <c r="B11" s="3" t="s">
        <v>294</v>
      </c>
      <c r="C11" s="3" t="s">
        <v>15</v>
      </c>
      <c r="D11" s="3" t="s">
        <v>293</v>
      </c>
      <c r="E11" s="23">
        <v>31</v>
      </c>
      <c r="F11" s="24">
        <v>2</v>
      </c>
      <c r="G11" s="24">
        <v>41</v>
      </c>
      <c r="H11" s="24">
        <v>4</v>
      </c>
      <c r="I11" s="39">
        <f t="shared" si="0"/>
        <v>555</v>
      </c>
      <c r="J11" s="39">
        <v>133</v>
      </c>
      <c r="K11" s="39">
        <v>23</v>
      </c>
      <c r="L11" s="39">
        <f t="shared" si="1"/>
        <v>156</v>
      </c>
      <c r="M11" s="40">
        <f t="shared" si="2"/>
        <v>711</v>
      </c>
      <c r="N11" s="49">
        <v>39</v>
      </c>
      <c r="O11" s="49">
        <v>5</v>
      </c>
      <c r="P11" s="49">
        <v>46</v>
      </c>
      <c r="Q11" s="49">
        <v>6</v>
      </c>
      <c r="R11" s="39">
        <f t="shared" si="3"/>
        <v>700</v>
      </c>
      <c r="S11" s="39">
        <v>140</v>
      </c>
      <c r="T11" s="39">
        <v>18</v>
      </c>
      <c r="U11" s="39">
        <f t="shared" si="4"/>
        <v>158</v>
      </c>
      <c r="V11" s="45">
        <f t="shared" si="5"/>
        <v>858</v>
      </c>
      <c r="W11" s="50">
        <v>28</v>
      </c>
      <c r="X11" s="39">
        <v>5</v>
      </c>
      <c r="Y11" s="39">
        <v>58</v>
      </c>
      <c r="Z11" s="39">
        <v>4</v>
      </c>
      <c r="AA11" s="39">
        <f t="shared" si="6"/>
        <v>640</v>
      </c>
      <c r="AB11" s="39">
        <v>147</v>
      </c>
      <c r="AC11" s="39">
        <v>17</v>
      </c>
      <c r="AD11" s="39">
        <f t="shared" si="7"/>
        <v>164</v>
      </c>
      <c r="AE11" s="45">
        <f t="shared" si="8"/>
        <v>804</v>
      </c>
      <c r="AF11" s="91">
        <f t="shared" si="9"/>
        <v>3.262834099961414</v>
      </c>
    </row>
    <row r="12" spans="1:32" ht="12.75">
      <c r="A12" s="2" t="s">
        <v>21</v>
      </c>
      <c r="B12" s="3" t="s">
        <v>22</v>
      </c>
      <c r="C12" s="3" t="s">
        <v>15</v>
      </c>
      <c r="D12" s="3" t="s">
        <v>8</v>
      </c>
      <c r="E12" s="23">
        <v>0</v>
      </c>
      <c r="F12" s="24">
        <v>0</v>
      </c>
      <c r="G12" s="24">
        <v>0</v>
      </c>
      <c r="H12" s="24">
        <v>0</v>
      </c>
      <c r="I12" s="39">
        <f t="shared" si="0"/>
        <v>0</v>
      </c>
      <c r="J12" s="39">
        <v>4</v>
      </c>
      <c r="K12" s="39">
        <v>0</v>
      </c>
      <c r="L12" s="39">
        <f t="shared" si="1"/>
        <v>4</v>
      </c>
      <c r="M12" s="40">
        <f t="shared" si="2"/>
        <v>4</v>
      </c>
      <c r="N12" s="49">
        <v>0</v>
      </c>
      <c r="O12" s="49">
        <v>0</v>
      </c>
      <c r="P12" s="49">
        <v>0</v>
      </c>
      <c r="Q12" s="49">
        <v>0</v>
      </c>
      <c r="R12" s="39">
        <f t="shared" si="3"/>
        <v>0</v>
      </c>
      <c r="S12" s="39">
        <v>4</v>
      </c>
      <c r="T12" s="39">
        <v>0</v>
      </c>
      <c r="U12" s="39">
        <f t="shared" si="4"/>
        <v>4</v>
      </c>
      <c r="V12" s="45">
        <f t="shared" si="5"/>
        <v>4</v>
      </c>
      <c r="W12" s="50">
        <v>0</v>
      </c>
      <c r="X12" s="39">
        <v>0</v>
      </c>
      <c r="Y12" s="39">
        <v>0</v>
      </c>
      <c r="Z12" s="39">
        <v>0</v>
      </c>
      <c r="AA12" s="39">
        <f t="shared" si="6"/>
        <v>0</v>
      </c>
      <c r="AB12" s="39">
        <v>4</v>
      </c>
      <c r="AC12" s="39">
        <v>0</v>
      </c>
      <c r="AD12" s="39">
        <f t="shared" si="7"/>
        <v>4</v>
      </c>
      <c r="AE12" s="45">
        <f t="shared" si="8"/>
        <v>4</v>
      </c>
      <c r="AF12" s="91">
        <f t="shared" si="9"/>
        <v>0.016566325021695263</v>
      </c>
    </row>
    <row r="13" spans="1:32" ht="12.75">
      <c r="A13" s="2" t="s">
        <v>23</v>
      </c>
      <c r="B13" s="3" t="s">
        <v>24</v>
      </c>
      <c r="C13" s="3" t="s">
        <v>15</v>
      </c>
      <c r="D13" s="3" t="s">
        <v>8</v>
      </c>
      <c r="E13" s="23">
        <v>0</v>
      </c>
      <c r="F13" s="24">
        <v>0</v>
      </c>
      <c r="G13" s="24">
        <v>0</v>
      </c>
      <c r="H13" s="24">
        <v>0</v>
      </c>
      <c r="I13" s="39">
        <f t="shared" si="0"/>
        <v>0</v>
      </c>
      <c r="J13" s="39">
        <v>2</v>
      </c>
      <c r="K13" s="39">
        <v>0</v>
      </c>
      <c r="L13" s="39">
        <f t="shared" si="1"/>
        <v>2</v>
      </c>
      <c r="M13" s="40">
        <f t="shared" si="2"/>
        <v>2</v>
      </c>
      <c r="N13" s="49">
        <v>0</v>
      </c>
      <c r="O13" s="49">
        <v>0</v>
      </c>
      <c r="P13" s="49">
        <v>0</v>
      </c>
      <c r="Q13" s="49">
        <v>0</v>
      </c>
      <c r="R13" s="39">
        <f t="shared" si="3"/>
        <v>0</v>
      </c>
      <c r="S13" s="39">
        <v>3</v>
      </c>
      <c r="T13" s="39">
        <v>0</v>
      </c>
      <c r="U13" s="39">
        <f t="shared" si="4"/>
        <v>3</v>
      </c>
      <c r="V13" s="45">
        <f t="shared" si="5"/>
        <v>3</v>
      </c>
      <c r="W13" s="50">
        <v>1</v>
      </c>
      <c r="X13" s="39">
        <v>0</v>
      </c>
      <c r="Y13" s="39">
        <v>0</v>
      </c>
      <c r="Z13" s="39">
        <v>0</v>
      </c>
      <c r="AA13" s="39">
        <f t="shared" si="6"/>
        <v>10</v>
      </c>
      <c r="AB13" s="39">
        <v>2</v>
      </c>
      <c r="AC13" s="39">
        <v>0</v>
      </c>
      <c r="AD13" s="39">
        <f t="shared" si="7"/>
        <v>2</v>
      </c>
      <c r="AE13" s="45">
        <f t="shared" si="8"/>
        <v>12</v>
      </c>
      <c r="AF13" s="91">
        <f t="shared" si="9"/>
        <v>0.02290349893241693</v>
      </c>
    </row>
    <row r="14" spans="1:32" ht="12.75">
      <c r="A14" s="2" t="s">
        <v>25</v>
      </c>
      <c r="B14" s="3" t="s">
        <v>26</v>
      </c>
      <c r="C14" s="3" t="s">
        <v>15</v>
      </c>
      <c r="D14" s="3" t="s">
        <v>8</v>
      </c>
      <c r="E14" s="23">
        <v>0</v>
      </c>
      <c r="F14" s="24">
        <v>0</v>
      </c>
      <c r="G14" s="24">
        <v>0</v>
      </c>
      <c r="H14" s="24">
        <v>0</v>
      </c>
      <c r="I14" s="39">
        <f t="shared" si="0"/>
        <v>0</v>
      </c>
      <c r="J14" s="39">
        <v>11</v>
      </c>
      <c r="K14" s="39">
        <v>0</v>
      </c>
      <c r="L14" s="39">
        <f t="shared" si="1"/>
        <v>11</v>
      </c>
      <c r="M14" s="40">
        <f t="shared" si="2"/>
        <v>11</v>
      </c>
      <c r="N14" s="49">
        <v>0</v>
      </c>
      <c r="O14" s="49">
        <v>0</v>
      </c>
      <c r="P14" s="49">
        <v>0</v>
      </c>
      <c r="Q14" s="49">
        <v>0</v>
      </c>
      <c r="R14" s="39">
        <f t="shared" si="3"/>
        <v>0</v>
      </c>
      <c r="S14" s="39">
        <v>14</v>
      </c>
      <c r="T14" s="39">
        <v>2</v>
      </c>
      <c r="U14" s="39">
        <f t="shared" si="4"/>
        <v>16</v>
      </c>
      <c r="V14" s="45">
        <f t="shared" si="5"/>
        <v>16</v>
      </c>
      <c r="W14" s="50">
        <v>0</v>
      </c>
      <c r="X14" s="39">
        <v>0</v>
      </c>
      <c r="Y14" s="39">
        <v>0</v>
      </c>
      <c r="Z14" s="39">
        <v>0</v>
      </c>
      <c r="AA14" s="39">
        <f t="shared" si="6"/>
        <v>0</v>
      </c>
      <c r="AB14" s="39">
        <v>10</v>
      </c>
      <c r="AC14" s="39">
        <v>2</v>
      </c>
      <c r="AD14" s="39">
        <f t="shared" si="7"/>
        <v>12</v>
      </c>
      <c r="AE14" s="45">
        <f t="shared" si="8"/>
        <v>12</v>
      </c>
      <c r="AF14" s="91">
        <f t="shared" si="9"/>
        <v>0.05350296719988707</v>
      </c>
    </row>
    <row r="15" spans="1:32" ht="12.75">
      <c r="A15" s="2" t="s">
        <v>27</v>
      </c>
      <c r="B15" s="3" t="s">
        <v>28</v>
      </c>
      <c r="C15" s="3" t="s">
        <v>15</v>
      </c>
      <c r="D15" s="3" t="s">
        <v>8</v>
      </c>
      <c r="E15" s="23">
        <v>0</v>
      </c>
      <c r="F15" s="24">
        <v>0</v>
      </c>
      <c r="G15" s="24">
        <v>1</v>
      </c>
      <c r="H15" s="24">
        <v>0</v>
      </c>
      <c r="I15" s="39">
        <f t="shared" si="0"/>
        <v>5</v>
      </c>
      <c r="J15" s="39">
        <v>5</v>
      </c>
      <c r="K15" s="39">
        <v>0</v>
      </c>
      <c r="L15" s="39">
        <f t="shared" si="1"/>
        <v>5</v>
      </c>
      <c r="M15" s="40">
        <f t="shared" si="2"/>
        <v>10</v>
      </c>
      <c r="N15" s="49">
        <v>0</v>
      </c>
      <c r="O15" s="49">
        <v>0</v>
      </c>
      <c r="P15" s="49">
        <v>1</v>
      </c>
      <c r="Q15" s="49">
        <v>0</v>
      </c>
      <c r="R15" s="39">
        <f t="shared" si="3"/>
        <v>5</v>
      </c>
      <c r="S15" s="39">
        <v>6</v>
      </c>
      <c r="T15" s="39">
        <v>2</v>
      </c>
      <c r="U15" s="39">
        <f t="shared" si="4"/>
        <v>8</v>
      </c>
      <c r="V15" s="45">
        <f t="shared" si="5"/>
        <v>13</v>
      </c>
      <c r="W15" s="50">
        <v>0</v>
      </c>
      <c r="X15" s="39">
        <v>0</v>
      </c>
      <c r="Y15" s="39">
        <v>1</v>
      </c>
      <c r="Z15" s="39">
        <v>0</v>
      </c>
      <c r="AA15" s="39">
        <f t="shared" si="6"/>
        <v>5</v>
      </c>
      <c r="AB15" s="39">
        <v>6</v>
      </c>
      <c r="AC15" s="39">
        <v>1</v>
      </c>
      <c r="AD15" s="39">
        <f t="shared" si="7"/>
        <v>7</v>
      </c>
      <c r="AE15" s="45">
        <f t="shared" si="8"/>
        <v>12</v>
      </c>
      <c r="AF15" s="91">
        <f t="shared" si="9"/>
        <v>0.048044759694590974</v>
      </c>
    </row>
    <row r="16" spans="1:32" ht="12.75">
      <c r="A16" s="2" t="s">
        <v>29</v>
      </c>
      <c r="B16" s="3" t="s">
        <v>30</v>
      </c>
      <c r="C16" s="3" t="s">
        <v>31</v>
      </c>
      <c r="D16" s="3" t="s">
        <v>3</v>
      </c>
      <c r="E16" s="23">
        <v>5</v>
      </c>
      <c r="F16" s="24">
        <v>4</v>
      </c>
      <c r="G16" s="24">
        <v>2</v>
      </c>
      <c r="H16" s="24">
        <v>0</v>
      </c>
      <c r="I16" s="39">
        <f t="shared" si="0"/>
        <v>100</v>
      </c>
      <c r="J16" s="39">
        <v>20</v>
      </c>
      <c r="K16" s="39">
        <v>6</v>
      </c>
      <c r="L16" s="39">
        <f t="shared" si="1"/>
        <v>26</v>
      </c>
      <c r="M16" s="40">
        <f t="shared" si="2"/>
        <v>126</v>
      </c>
      <c r="N16" s="49">
        <v>4</v>
      </c>
      <c r="O16" s="49">
        <v>4</v>
      </c>
      <c r="P16" s="49">
        <v>3</v>
      </c>
      <c r="Q16" s="49">
        <v>0</v>
      </c>
      <c r="R16" s="39">
        <f t="shared" si="3"/>
        <v>95</v>
      </c>
      <c r="S16" s="39">
        <v>16</v>
      </c>
      <c r="T16" s="39">
        <v>6</v>
      </c>
      <c r="U16" s="39">
        <f t="shared" si="4"/>
        <v>22</v>
      </c>
      <c r="V16" s="45">
        <f t="shared" si="5"/>
        <v>117</v>
      </c>
      <c r="W16" s="50">
        <v>2</v>
      </c>
      <c r="X16" s="39">
        <v>2</v>
      </c>
      <c r="Y16" s="39">
        <v>4</v>
      </c>
      <c r="Z16" s="39">
        <v>1</v>
      </c>
      <c r="AA16" s="39">
        <f t="shared" si="6"/>
        <v>65</v>
      </c>
      <c r="AB16" s="39">
        <v>24</v>
      </c>
      <c r="AC16" s="39">
        <v>10</v>
      </c>
      <c r="AD16" s="39">
        <f t="shared" si="7"/>
        <v>34</v>
      </c>
      <c r="AE16" s="45">
        <f t="shared" si="8"/>
        <v>99</v>
      </c>
      <c r="AF16" s="91">
        <f t="shared" si="9"/>
        <v>0.4740283501690761</v>
      </c>
    </row>
    <row r="17" spans="1:32" ht="12.75">
      <c r="A17" s="2" t="s">
        <v>32</v>
      </c>
      <c r="B17" s="3" t="s">
        <v>295</v>
      </c>
      <c r="C17" s="3" t="s">
        <v>31</v>
      </c>
      <c r="D17" s="3" t="s">
        <v>293</v>
      </c>
      <c r="E17" s="23">
        <v>34</v>
      </c>
      <c r="F17" s="24">
        <v>2</v>
      </c>
      <c r="G17" s="24">
        <v>42</v>
      </c>
      <c r="H17" s="24">
        <v>4</v>
      </c>
      <c r="I17" s="39">
        <f t="shared" si="0"/>
        <v>590</v>
      </c>
      <c r="J17" s="39">
        <v>90</v>
      </c>
      <c r="K17" s="39">
        <v>6</v>
      </c>
      <c r="L17" s="39">
        <f t="shared" si="1"/>
        <v>96</v>
      </c>
      <c r="M17" s="40">
        <f t="shared" si="2"/>
        <v>686</v>
      </c>
      <c r="N17" s="49">
        <v>37</v>
      </c>
      <c r="O17" s="49">
        <v>1</v>
      </c>
      <c r="P17" s="49">
        <v>53</v>
      </c>
      <c r="Q17" s="49">
        <v>5</v>
      </c>
      <c r="R17" s="39">
        <f t="shared" si="3"/>
        <v>670</v>
      </c>
      <c r="S17" s="39">
        <v>93</v>
      </c>
      <c r="T17" s="39">
        <v>9</v>
      </c>
      <c r="U17" s="39">
        <f t="shared" si="4"/>
        <v>102</v>
      </c>
      <c r="V17" s="45">
        <f t="shared" si="5"/>
        <v>772</v>
      </c>
      <c r="W17" s="50">
        <v>19</v>
      </c>
      <c r="X17" s="39">
        <v>2</v>
      </c>
      <c r="Y17" s="39">
        <v>81</v>
      </c>
      <c r="Z17" s="39">
        <v>10</v>
      </c>
      <c r="AA17" s="39">
        <f t="shared" si="6"/>
        <v>665</v>
      </c>
      <c r="AB17" s="39">
        <v>114</v>
      </c>
      <c r="AC17" s="39">
        <v>14</v>
      </c>
      <c r="AD17" s="39">
        <f t="shared" si="7"/>
        <v>128</v>
      </c>
      <c r="AE17" s="45">
        <f t="shared" si="8"/>
        <v>793</v>
      </c>
      <c r="AF17" s="91">
        <f t="shared" si="9"/>
        <v>3.0971971456314336</v>
      </c>
    </row>
    <row r="18" spans="1:32" ht="12.75">
      <c r="A18" s="2" t="s">
        <v>33</v>
      </c>
      <c r="B18" s="3" t="s">
        <v>296</v>
      </c>
      <c r="C18" s="3" t="s">
        <v>34</v>
      </c>
      <c r="D18" s="3" t="s">
        <v>293</v>
      </c>
      <c r="E18" s="23">
        <v>25</v>
      </c>
      <c r="F18" s="24">
        <v>1</v>
      </c>
      <c r="G18" s="24">
        <v>31</v>
      </c>
      <c r="H18" s="24">
        <v>0</v>
      </c>
      <c r="I18" s="39">
        <f t="shared" si="0"/>
        <v>415</v>
      </c>
      <c r="J18" s="39">
        <v>80</v>
      </c>
      <c r="K18" s="39">
        <v>7</v>
      </c>
      <c r="L18" s="39">
        <f t="shared" si="1"/>
        <v>87</v>
      </c>
      <c r="M18" s="40">
        <f t="shared" si="2"/>
        <v>502</v>
      </c>
      <c r="N18" s="49">
        <v>25</v>
      </c>
      <c r="O18" s="49">
        <v>2</v>
      </c>
      <c r="P18" s="49">
        <v>31</v>
      </c>
      <c r="Q18" s="49">
        <v>0</v>
      </c>
      <c r="R18" s="39">
        <f t="shared" si="3"/>
        <v>425</v>
      </c>
      <c r="S18" s="39">
        <v>77</v>
      </c>
      <c r="T18" s="39">
        <v>10</v>
      </c>
      <c r="U18" s="39">
        <f t="shared" si="4"/>
        <v>87</v>
      </c>
      <c r="V18" s="45">
        <f t="shared" si="5"/>
        <v>512</v>
      </c>
      <c r="W18" s="50">
        <v>19</v>
      </c>
      <c r="X18" s="39">
        <v>1</v>
      </c>
      <c r="Y18" s="39">
        <v>43</v>
      </c>
      <c r="Z18" s="39">
        <v>4</v>
      </c>
      <c r="AA18" s="39">
        <f t="shared" si="6"/>
        <v>435</v>
      </c>
      <c r="AB18" s="39">
        <v>89</v>
      </c>
      <c r="AC18" s="39">
        <v>6</v>
      </c>
      <c r="AD18" s="39">
        <f t="shared" si="7"/>
        <v>95</v>
      </c>
      <c r="AE18" s="45">
        <f t="shared" si="8"/>
        <v>530</v>
      </c>
      <c r="AF18" s="91">
        <f t="shared" si="9"/>
        <v>2.129537566118678</v>
      </c>
    </row>
    <row r="19" spans="1:32" ht="12.75">
      <c r="A19" s="2" t="s">
        <v>35</v>
      </c>
      <c r="B19" s="3" t="s">
        <v>36</v>
      </c>
      <c r="C19" s="3" t="s">
        <v>34</v>
      </c>
      <c r="D19" s="3" t="s">
        <v>3</v>
      </c>
      <c r="E19" s="23">
        <v>5</v>
      </c>
      <c r="F19" s="24">
        <v>3</v>
      </c>
      <c r="G19" s="24">
        <v>3</v>
      </c>
      <c r="H19" s="24">
        <v>0</v>
      </c>
      <c r="I19" s="39">
        <f t="shared" si="0"/>
        <v>95</v>
      </c>
      <c r="J19" s="39">
        <v>25</v>
      </c>
      <c r="K19" s="39">
        <v>8</v>
      </c>
      <c r="L19" s="39">
        <f t="shared" si="1"/>
        <v>33</v>
      </c>
      <c r="M19" s="40">
        <f t="shared" si="2"/>
        <v>128</v>
      </c>
      <c r="N19" s="49">
        <v>6</v>
      </c>
      <c r="O19" s="49">
        <v>3</v>
      </c>
      <c r="P19" s="49">
        <v>3</v>
      </c>
      <c r="Q19" s="49">
        <v>0</v>
      </c>
      <c r="R19" s="39">
        <f t="shared" si="3"/>
        <v>105</v>
      </c>
      <c r="S19" s="39">
        <v>29</v>
      </c>
      <c r="T19" s="39">
        <v>15</v>
      </c>
      <c r="U19" s="39">
        <f t="shared" si="4"/>
        <v>44</v>
      </c>
      <c r="V19" s="45">
        <f t="shared" si="5"/>
        <v>149</v>
      </c>
      <c r="W19" s="50">
        <v>4</v>
      </c>
      <c r="X19" s="39">
        <v>1</v>
      </c>
      <c r="Y19" s="39">
        <v>4</v>
      </c>
      <c r="Z19" s="39">
        <v>0</v>
      </c>
      <c r="AA19" s="39">
        <f t="shared" si="6"/>
        <v>70</v>
      </c>
      <c r="AB19" s="39">
        <v>31</v>
      </c>
      <c r="AC19" s="39">
        <v>10</v>
      </c>
      <c r="AD19" s="39">
        <f t="shared" si="7"/>
        <v>41</v>
      </c>
      <c r="AE19" s="45">
        <f t="shared" si="8"/>
        <v>111</v>
      </c>
      <c r="AF19" s="91">
        <f t="shared" si="9"/>
        <v>0.5353038190390392</v>
      </c>
    </row>
    <row r="20" spans="1:32" ht="12.75">
      <c r="A20" s="2" t="s">
        <v>37</v>
      </c>
      <c r="B20" s="3" t="s">
        <v>38</v>
      </c>
      <c r="C20" s="3" t="s">
        <v>34</v>
      </c>
      <c r="D20" s="3" t="s">
        <v>292</v>
      </c>
      <c r="E20" s="23">
        <v>0</v>
      </c>
      <c r="F20" s="24">
        <v>0</v>
      </c>
      <c r="G20" s="24">
        <v>0</v>
      </c>
      <c r="H20" s="24">
        <v>0</v>
      </c>
      <c r="I20" s="39">
        <f t="shared" si="0"/>
        <v>0</v>
      </c>
      <c r="J20" s="39">
        <v>0</v>
      </c>
      <c r="K20" s="39">
        <v>0</v>
      </c>
      <c r="L20" s="39">
        <f t="shared" si="1"/>
        <v>0</v>
      </c>
      <c r="M20" s="40">
        <f t="shared" si="2"/>
        <v>0</v>
      </c>
      <c r="N20" s="49">
        <v>0</v>
      </c>
      <c r="O20" s="49">
        <v>0</v>
      </c>
      <c r="P20" s="49">
        <v>0</v>
      </c>
      <c r="Q20" s="49">
        <v>0</v>
      </c>
      <c r="R20" s="39">
        <f t="shared" si="3"/>
        <v>0</v>
      </c>
      <c r="S20" s="39">
        <v>0</v>
      </c>
      <c r="T20" s="39">
        <v>0</v>
      </c>
      <c r="U20" s="39">
        <f t="shared" si="4"/>
        <v>0</v>
      </c>
      <c r="V20" s="45">
        <f t="shared" si="5"/>
        <v>0</v>
      </c>
      <c r="W20" s="50">
        <v>0</v>
      </c>
      <c r="X20" s="39">
        <v>0</v>
      </c>
      <c r="Y20" s="39">
        <v>0</v>
      </c>
      <c r="Z20" s="39">
        <v>0</v>
      </c>
      <c r="AA20" s="39">
        <f t="shared" si="6"/>
        <v>0</v>
      </c>
      <c r="AB20" s="39">
        <v>0</v>
      </c>
      <c r="AC20" s="39">
        <v>0</v>
      </c>
      <c r="AD20" s="39">
        <f t="shared" si="7"/>
        <v>0</v>
      </c>
      <c r="AE20" s="45">
        <f t="shared" si="8"/>
        <v>0</v>
      </c>
      <c r="AF20" s="91">
        <f t="shared" si="9"/>
        <v>0</v>
      </c>
    </row>
    <row r="21" spans="1:32" ht="12.75">
      <c r="A21" s="2" t="s">
        <v>39</v>
      </c>
      <c r="B21" s="3" t="s">
        <v>40</v>
      </c>
      <c r="C21" s="3" t="s">
        <v>34</v>
      </c>
      <c r="D21" s="3" t="s">
        <v>8</v>
      </c>
      <c r="E21" s="23">
        <v>0</v>
      </c>
      <c r="F21" s="24">
        <v>0</v>
      </c>
      <c r="G21" s="24">
        <v>0</v>
      </c>
      <c r="H21" s="24">
        <v>0</v>
      </c>
      <c r="I21" s="39">
        <f t="shared" si="0"/>
        <v>0</v>
      </c>
      <c r="J21" s="39">
        <v>3</v>
      </c>
      <c r="K21" s="39">
        <v>0</v>
      </c>
      <c r="L21" s="39">
        <f t="shared" si="1"/>
        <v>3</v>
      </c>
      <c r="M21" s="40">
        <f t="shared" si="2"/>
        <v>3</v>
      </c>
      <c r="N21" s="49">
        <v>0</v>
      </c>
      <c r="O21" s="49">
        <v>0</v>
      </c>
      <c r="P21" s="49">
        <v>0</v>
      </c>
      <c r="Q21" s="49">
        <v>0</v>
      </c>
      <c r="R21" s="39">
        <f t="shared" si="3"/>
        <v>0</v>
      </c>
      <c r="S21" s="39">
        <v>0</v>
      </c>
      <c r="T21" s="39">
        <v>0</v>
      </c>
      <c r="U21" s="39">
        <f t="shared" si="4"/>
        <v>0</v>
      </c>
      <c r="V21" s="45">
        <f t="shared" si="5"/>
        <v>0</v>
      </c>
      <c r="W21" s="50">
        <v>0</v>
      </c>
      <c r="X21" s="39">
        <v>0</v>
      </c>
      <c r="Y21" s="39">
        <v>0</v>
      </c>
      <c r="Z21" s="39">
        <v>0</v>
      </c>
      <c r="AA21" s="39">
        <f t="shared" si="6"/>
        <v>0</v>
      </c>
      <c r="AB21" s="39">
        <v>4</v>
      </c>
      <c r="AC21" s="39">
        <v>1</v>
      </c>
      <c r="AD21" s="39">
        <f t="shared" si="7"/>
        <v>5</v>
      </c>
      <c r="AE21" s="45">
        <f t="shared" si="8"/>
        <v>5</v>
      </c>
      <c r="AF21" s="91">
        <f t="shared" si="9"/>
        <v>0.011114662643683645</v>
      </c>
    </row>
    <row r="22" spans="1:32" ht="12.75">
      <c r="A22" s="2" t="s">
        <v>41</v>
      </c>
      <c r="B22" s="3" t="s">
        <v>42</v>
      </c>
      <c r="C22" s="3" t="s">
        <v>43</v>
      </c>
      <c r="D22" s="3" t="s">
        <v>293</v>
      </c>
      <c r="E22" s="23">
        <v>22</v>
      </c>
      <c r="F22" s="24">
        <v>2</v>
      </c>
      <c r="G22" s="24">
        <v>18</v>
      </c>
      <c r="H22" s="24">
        <v>0</v>
      </c>
      <c r="I22" s="39">
        <f t="shared" si="0"/>
        <v>330</v>
      </c>
      <c r="J22" s="39">
        <v>72</v>
      </c>
      <c r="K22" s="39">
        <v>5</v>
      </c>
      <c r="L22" s="39">
        <f t="shared" si="1"/>
        <v>77</v>
      </c>
      <c r="M22" s="40">
        <f t="shared" si="2"/>
        <v>407</v>
      </c>
      <c r="N22" s="49">
        <v>24</v>
      </c>
      <c r="O22" s="49">
        <v>2</v>
      </c>
      <c r="P22" s="49">
        <v>16</v>
      </c>
      <c r="Q22" s="49">
        <v>0</v>
      </c>
      <c r="R22" s="39">
        <f t="shared" si="3"/>
        <v>340</v>
      </c>
      <c r="S22" s="39">
        <v>72</v>
      </c>
      <c r="T22" s="39">
        <v>8</v>
      </c>
      <c r="U22" s="39">
        <f t="shared" si="4"/>
        <v>80</v>
      </c>
      <c r="V22" s="45">
        <f t="shared" si="5"/>
        <v>420</v>
      </c>
      <c r="W22" s="50">
        <v>19</v>
      </c>
      <c r="X22" s="39">
        <v>1</v>
      </c>
      <c r="Y22" s="39">
        <v>22</v>
      </c>
      <c r="Z22" s="39">
        <v>1</v>
      </c>
      <c r="AA22" s="39">
        <f t="shared" si="6"/>
        <v>315</v>
      </c>
      <c r="AB22" s="39">
        <v>85</v>
      </c>
      <c r="AC22" s="39">
        <v>7</v>
      </c>
      <c r="AD22" s="39">
        <f t="shared" si="7"/>
        <v>92</v>
      </c>
      <c r="AE22" s="45">
        <f t="shared" si="8"/>
        <v>407</v>
      </c>
      <c r="AF22" s="91">
        <f t="shared" si="9"/>
        <v>1.7028247988605307</v>
      </c>
    </row>
    <row r="23" spans="1:32" ht="12.75">
      <c r="A23" s="2" t="s">
        <v>44</v>
      </c>
      <c r="B23" s="3" t="s">
        <v>45</v>
      </c>
      <c r="C23" s="3" t="s">
        <v>43</v>
      </c>
      <c r="D23" s="3" t="s">
        <v>8</v>
      </c>
      <c r="E23" s="23">
        <v>0</v>
      </c>
      <c r="F23" s="24">
        <v>0</v>
      </c>
      <c r="G23" s="24">
        <v>0</v>
      </c>
      <c r="H23" s="24">
        <v>0</v>
      </c>
      <c r="I23" s="39">
        <f t="shared" si="0"/>
        <v>0</v>
      </c>
      <c r="J23" s="39">
        <v>4</v>
      </c>
      <c r="K23" s="39">
        <v>0</v>
      </c>
      <c r="L23" s="39">
        <f t="shared" si="1"/>
        <v>4</v>
      </c>
      <c r="M23" s="40">
        <f t="shared" si="2"/>
        <v>4</v>
      </c>
      <c r="N23" s="49">
        <v>0</v>
      </c>
      <c r="O23" s="49">
        <v>0</v>
      </c>
      <c r="P23" s="49">
        <v>0</v>
      </c>
      <c r="Q23" s="49">
        <v>0</v>
      </c>
      <c r="R23" s="39">
        <f t="shared" si="3"/>
        <v>0</v>
      </c>
      <c r="S23" s="39">
        <v>5</v>
      </c>
      <c r="T23" s="39">
        <v>1</v>
      </c>
      <c r="U23" s="39">
        <f t="shared" si="4"/>
        <v>6</v>
      </c>
      <c r="V23" s="45">
        <f t="shared" si="5"/>
        <v>6</v>
      </c>
      <c r="W23" s="50">
        <v>0</v>
      </c>
      <c r="X23" s="39">
        <v>0</v>
      </c>
      <c r="Y23" s="39">
        <v>0</v>
      </c>
      <c r="Z23" s="39">
        <v>0</v>
      </c>
      <c r="AA23" s="39">
        <f t="shared" si="6"/>
        <v>0</v>
      </c>
      <c r="AB23" s="39">
        <v>4</v>
      </c>
      <c r="AC23" s="39">
        <v>1</v>
      </c>
      <c r="AD23" s="39">
        <f t="shared" si="7"/>
        <v>5</v>
      </c>
      <c r="AE23" s="45">
        <f t="shared" si="8"/>
        <v>5</v>
      </c>
      <c r="AF23" s="91">
        <f t="shared" si="9"/>
        <v>0.020542384280450052</v>
      </c>
    </row>
    <row r="24" spans="1:32" ht="12.75">
      <c r="A24" s="2" t="s">
        <v>46</v>
      </c>
      <c r="B24" s="3" t="s">
        <v>47</v>
      </c>
      <c r="C24" s="3" t="s">
        <v>43</v>
      </c>
      <c r="D24" s="3" t="s">
        <v>292</v>
      </c>
      <c r="E24" s="23">
        <v>0</v>
      </c>
      <c r="F24" s="24">
        <v>0</v>
      </c>
      <c r="G24" s="24">
        <v>0</v>
      </c>
      <c r="H24" s="24">
        <v>0</v>
      </c>
      <c r="I24" s="39">
        <f t="shared" si="0"/>
        <v>0</v>
      </c>
      <c r="J24" s="39">
        <v>0</v>
      </c>
      <c r="K24" s="39">
        <v>0</v>
      </c>
      <c r="L24" s="39">
        <f t="shared" si="1"/>
        <v>0</v>
      </c>
      <c r="M24" s="40">
        <f t="shared" si="2"/>
        <v>0</v>
      </c>
      <c r="N24" s="49">
        <v>0</v>
      </c>
      <c r="O24" s="49">
        <v>0</v>
      </c>
      <c r="P24" s="49">
        <v>0</v>
      </c>
      <c r="Q24" s="49">
        <v>0</v>
      </c>
      <c r="R24" s="39">
        <f t="shared" si="3"/>
        <v>0</v>
      </c>
      <c r="S24" s="39">
        <v>1</v>
      </c>
      <c r="T24" s="39">
        <v>0</v>
      </c>
      <c r="U24" s="39">
        <f t="shared" si="4"/>
        <v>1</v>
      </c>
      <c r="V24" s="45">
        <f t="shared" si="5"/>
        <v>1</v>
      </c>
      <c r="W24" s="50">
        <v>0</v>
      </c>
      <c r="X24" s="39">
        <v>0</v>
      </c>
      <c r="Y24" s="39">
        <v>0</v>
      </c>
      <c r="Z24" s="39">
        <v>0</v>
      </c>
      <c r="AA24" s="39">
        <f t="shared" si="6"/>
        <v>0</v>
      </c>
      <c r="AB24" s="39">
        <v>2</v>
      </c>
      <c r="AC24" s="39">
        <v>0</v>
      </c>
      <c r="AD24" s="39">
        <f t="shared" si="7"/>
        <v>2</v>
      </c>
      <c r="AE24" s="45">
        <f t="shared" si="8"/>
        <v>2</v>
      </c>
      <c r="AF24" s="91">
        <f t="shared" si="9"/>
        <v>0.003982604386039276</v>
      </c>
    </row>
    <row r="25" spans="1:32" ht="12.75">
      <c r="A25" s="2" t="s">
        <v>48</v>
      </c>
      <c r="B25" s="3" t="s">
        <v>49</v>
      </c>
      <c r="C25" s="3" t="s">
        <v>43</v>
      </c>
      <c r="D25" s="3" t="s">
        <v>3</v>
      </c>
      <c r="E25" s="23">
        <v>1</v>
      </c>
      <c r="F25" s="24">
        <v>0</v>
      </c>
      <c r="G25" s="24">
        <v>0</v>
      </c>
      <c r="H25" s="24">
        <v>0</v>
      </c>
      <c r="I25" s="39">
        <f t="shared" si="0"/>
        <v>10</v>
      </c>
      <c r="J25" s="39">
        <v>27</v>
      </c>
      <c r="K25" s="39">
        <v>2</v>
      </c>
      <c r="L25" s="39">
        <f t="shared" si="1"/>
        <v>29</v>
      </c>
      <c r="M25" s="40">
        <f t="shared" si="2"/>
        <v>39</v>
      </c>
      <c r="N25" s="49">
        <v>1</v>
      </c>
      <c r="O25" s="49">
        <v>0</v>
      </c>
      <c r="P25" s="49">
        <v>0</v>
      </c>
      <c r="Q25" s="49">
        <v>0</v>
      </c>
      <c r="R25" s="39">
        <f t="shared" si="3"/>
        <v>10</v>
      </c>
      <c r="S25" s="39">
        <v>18</v>
      </c>
      <c r="T25" s="39">
        <v>0</v>
      </c>
      <c r="U25" s="39">
        <f t="shared" si="4"/>
        <v>18</v>
      </c>
      <c r="V25" s="45">
        <f t="shared" si="5"/>
        <v>28</v>
      </c>
      <c r="W25" s="50">
        <v>1</v>
      </c>
      <c r="X25" s="39">
        <v>0</v>
      </c>
      <c r="Y25" s="39">
        <v>0</v>
      </c>
      <c r="Z25" s="39">
        <v>0</v>
      </c>
      <c r="AA25" s="39">
        <f t="shared" si="6"/>
        <v>10</v>
      </c>
      <c r="AB25" s="39">
        <v>21</v>
      </c>
      <c r="AC25" s="39">
        <v>3</v>
      </c>
      <c r="AD25" s="39">
        <f t="shared" si="7"/>
        <v>24</v>
      </c>
      <c r="AE25" s="45">
        <f t="shared" si="8"/>
        <v>34</v>
      </c>
      <c r="AF25" s="91">
        <f t="shared" si="9"/>
        <v>0.14031820129059808</v>
      </c>
    </row>
    <row r="26" spans="1:32" ht="12.75">
      <c r="A26" s="2" t="s">
        <v>50</v>
      </c>
      <c r="B26" s="3" t="s">
        <v>297</v>
      </c>
      <c r="C26" s="3" t="s">
        <v>43</v>
      </c>
      <c r="D26" s="3" t="s">
        <v>293</v>
      </c>
      <c r="E26" s="23">
        <v>23</v>
      </c>
      <c r="F26" s="24">
        <v>1</v>
      </c>
      <c r="G26" s="24">
        <v>13</v>
      </c>
      <c r="H26" s="24">
        <v>0</v>
      </c>
      <c r="I26" s="39">
        <f t="shared" si="0"/>
        <v>305</v>
      </c>
      <c r="J26" s="39">
        <v>88</v>
      </c>
      <c r="K26" s="39">
        <v>12</v>
      </c>
      <c r="L26" s="39">
        <f t="shared" si="1"/>
        <v>100</v>
      </c>
      <c r="M26" s="40">
        <f t="shared" si="2"/>
        <v>405</v>
      </c>
      <c r="N26" s="49">
        <v>28</v>
      </c>
      <c r="O26" s="49">
        <v>1</v>
      </c>
      <c r="P26" s="49">
        <v>26</v>
      </c>
      <c r="Q26" s="49">
        <v>0</v>
      </c>
      <c r="R26" s="39">
        <f t="shared" si="3"/>
        <v>420</v>
      </c>
      <c r="S26" s="39">
        <v>104</v>
      </c>
      <c r="T26" s="39">
        <v>13</v>
      </c>
      <c r="U26" s="39">
        <f t="shared" si="4"/>
        <v>117</v>
      </c>
      <c r="V26" s="45">
        <f t="shared" si="5"/>
        <v>537</v>
      </c>
      <c r="W26" s="50">
        <v>20</v>
      </c>
      <c r="X26" s="39">
        <v>0</v>
      </c>
      <c r="Y26" s="39">
        <v>38</v>
      </c>
      <c r="Z26" s="39">
        <v>1</v>
      </c>
      <c r="AA26" s="39">
        <f t="shared" si="6"/>
        <v>395</v>
      </c>
      <c r="AB26" s="39">
        <v>128</v>
      </c>
      <c r="AC26" s="39">
        <v>12</v>
      </c>
      <c r="AD26" s="39">
        <f t="shared" si="7"/>
        <v>140</v>
      </c>
      <c r="AE26" s="45">
        <f t="shared" si="8"/>
        <v>535</v>
      </c>
      <c r="AF26" s="91">
        <f t="shared" si="9"/>
        <v>2.0248621758087015</v>
      </c>
    </row>
    <row r="27" spans="1:32" ht="12.75">
      <c r="A27" s="2" t="s">
        <v>51</v>
      </c>
      <c r="B27" s="3" t="s">
        <v>52</v>
      </c>
      <c r="C27" s="3" t="s">
        <v>43</v>
      </c>
      <c r="D27" s="3" t="s">
        <v>8</v>
      </c>
      <c r="E27" s="23">
        <v>0</v>
      </c>
      <c r="F27" s="24">
        <v>0</v>
      </c>
      <c r="G27" s="24">
        <v>0</v>
      </c>
      <c r="H27" s="24">
        <v>0</v>
      </c>
      <c r="I27" s="39">
        <f t="shared" si="0"/>
        <v>0</v>
      </c>
      <c r="J27" s="39">
        <v>7</v>
      </c>
      <c r="K27" s="39">
        <v>1</v>
      </c>
      <c r="L27" s="39">
        <f t="shared" si="1"/>
        <v>8</v>
      </c>
      <c r="M27" s="40">
        <f t="shared" si="2"/>
        <v>8</v>
      </c>
      <c r="N27" s="49">
        <v>0</v>
      </c>
      <c r="O27" s="49">
        <v>0</v>
      </c>
      <c r="P27" s="49">
        <v>0</v>
      </c>
      <c r="Q27" s="49">
        <v>0</v>
      </c>
      <c r="R27" s="39">
        <f t="shared" si="3"/>
        <v>0</v>
      </c>
      <c r="S27" s="39">
        <v>9</v>
      </c>
      <c r="T27" s="39">
        <v>1</v>
      </c>
      <c r="U27" s="39">
        <f t="shared" si="4"/>
        <v>10</v>
      </c>
      <c r="V27" s="45">
        <f t="shared" si="5"/>
        <v>10</v>
      </c>
      <c r="W27" s="50">
        <v>0</v>
      </c>
      <c r="X27" s="39">
        <v>0</v>
      </c>
      <c r="Y27" s="39">
        <v>0</v>
      </c>
      <c r="Z27" s="39">
        <v>0</v>
      </c>
      <c r="AA27" s="39">
        <f t="shared" si="6"/>
        <v>0</v>
      </c>
      <c r="AB27" s="39">
        <v>10</v>
      </c>
      <c r="AC27" s="39">
        <v>1</v>
      </c>
      <c r="AD27" s="39">
        <f t="shared" si="7"/>
        <v>11</v>
      </c>
      <c r="AE27" s="45">
        <f t="shared" si="8"/>
        <v>11</v>
      </c>
      <c r="AF27" s="91">
        <f t="shared" si="9"/>
        <v>0.03976814231102782</v>
      </c>
    </row>
    <row r="28" spans="1:32" ht="12.75">
      <c r="A28" s="2" t="s">
        <v>53</v>
      </c>
      <c r="B28" s="3" t="s">
        <v>54</v>
      </c>
      <c r="C28" s="3" t="s">
        <v>55</v>
      </c>
      <c r="D28" s="3" t="s">
        <v>8</v>
      </c>
      <c r="E28" s="23">
        <v>0</v>
      </c>
      <c r="F28" s="24">
        <v>0</v>
      </c>
      <c r="G28" s="24">
        <v>0</v>
      </c>
      <c r="H28" s="24">
        <v>0</v>
      </c>
      <c r="I28" s="39">
        <f t="shared" si="0"/>
        <v>0</v>
      </c>
      <c r="J28" s="39">
        <v>5</v>
      </c>
      <c r="K28" s="39">
        <v>0</v>
      </c>
      <c r="L28" s="39">
        <f t="shared" si="1"/>
        <v>5</v>
      </c>
      <c r="M28" s="40">
        <f t="shared" si="2"/>
        <v>5</v>
      </c>
      <c r="N28" s="49">
        <v>0</v>
      </c>
      <c r="O28" s="49">
        <v>0</v>
      </c>
      <c r="P28" s="49">
        <v>0</v>
      </c>
      <c r="Q28" s="49">
        <v>0</v>
      </c>
      <c r="R28" s="39">
        <f t="shared" si="3"/>
        <v>0</v>
      </c>
      <c r="S28" s="39">
        <v>10</v>
      </c>
      <c r="T28" s="39">
        <v>0</v>
      </c>
      <c r="U28" s="39">
        <f t="shared" si="4"/>
        <v>10</v>
      </c>
      <c r="V28" s="45">
        <f t="shared" si="5"/>
        <v>10</v>
      </c>
      <c r="W28" s="50">
        <v>0</v>
      </c>
      <c r="X28" s="39">
        <v>0</v>
      </c>
      <c r="Y28" s="39">
        <v>0</v>
      </c>
      <c r="Z28" s="39">
        <v>0</v>
      </c>
      <c r="AA28" s="39">
        <f t="shared" si="6"/>
        <v>0</v>
      </c>
      <c r="AB28" s="39">
        <v>11</v>
      </c>
      <c r="AC28" s="39">
        <v>0</v>
      </c>
      <c r="AD28" s="39">
        <f t="shared" si="7"/>
        <v>11</v>
      </c>
      <c r="AE28" s="45">
        <f t="shared" si="8"/>
        <v>11</v>
      </c>
      <c r="AF28" s="91">
        <f t="shared" si="9"/>
        <v>0.03530206218955044</v>
      </c>
    </row>
    <row r="29" spans="1:32" ht="12.75">
      <c r="A29" s="2" t="s">
        <v>56</v>
      </c>
      <c r="B29" s="3" t="s">
        <v>57</v>
      </c>
      <c r="C29" s="3" t="s">
        <v>55</v>
      </c>
      <c r="D29" s="3" t="s">
        <v>293</v>
      </c>
      <c r="E29" s="23">
        <v>25</v>
      </c>
      <c r="F29" s="24">
        <v>1</v>
      </c>
      <c r="G29" s="24">
        <v>12</v>
      </c>
      <c r="H29" s="24">
        <v>2</v>
      </c>
      <c r="I29" s="39">
        <f t="shared" si="0"/>
        <v>330</v>
      </c>
      <c r="J29" s="39">
        <v>79</v>
      </c>
      <c r="K29" s="39">
        <v>10</v>
      </c>
      <c r="L29" s="39">
        <f t="shared" si="1"/>
        <v>89</v>
      </c>
      <c r="M29" s="40">
        <f t="shared" si="2"/>
        <v>419</v>
      </c>
      <c r="N29" s="49">
        <v>26</v>
      </c>
      <c r="O29" s="49">
        <v>1</v>
      </c>
      <c r="P29" s="49">
        <v>9</v>
      </c>
      <c r="Q29" s="49">
        <v>2</v>
      </c>
      <c r="R29" s="39">
        <f t="shared" si="3"/>
        <v>325</v>
      </c>
      <c r="S29" s="39">
        <v>97</v>
      </c>
      <c r="T29" s="39">
        <v>10</v>
      </c>
      <c r="U29" s="39">
        <f t="shared" si="4"/>
        <v>107</v>
      </c>
      <c r="V29" s="45">
        <f t="shared" si="5"/>
        <v>432</v>
      </c>
      <c r="W29" s="50">
        <v>21</v>
      </c>
      <c r="X29" s="39">
        <v>0</v>
      </c>
      <c r="Y29" s="39">
        <v>18</v>
      </c>
      <c r="Z29" s="39">
        <v>6</v>
      </c>
      <c r="AA29" s="39">
        <f t="shared" si="6"/>
        <v>330</v>
      </c>
      <c r="AB29" s="39">
        <v>110</v>
      </c>
      <c r="AC29" s="39">
        <v>7</v>
      </c>
      <c r="AD29" s="39">
        <f t="shared" si="7"/>
        <v>117</v>
      </c>
      <c r="AE29" s="45">
        <f t="shared" si="8"/>
        <v>447</v>
      </c>
      <c r="AF29" s="91">
        <f t="shared" si="9"/>
        <v>1.789755836049972</v>
      </c>
    </row>
    <row r="30" spans="1:32" ht="12.75">
      <c r="A30" s="2" t="s">
        <v>58</v>
      </c>
      <c r="B30" s="3" t="s">
        <v>59</v>
      </c>
      <c r="C30" s="3" t="s">
        <v>55</v>
      </c>
      <c r="D30" s="3" t="s">
        <v>8</v>
      </c>
      <c r="E30" s="23">
        <v>2</v>
      </c>
      <c r="F30" s="24">
        <v>0</v>
      </c>
      <c r="G30" s="24">
        <v>1</v>
      </c>
      <c r="H30" s="24">
        <v>0</v>
      </c>
      <c r="I30" s="39">
        <f t="shared" si="0"/>
        <v>25</v>
      </c>
      <c r="J30" s="39">
        <v>21</v>
      </c>
      <c r="K30" s="39">
        <v>2</v>
      </c>
      <c r="L30" s="39">
        <f t="shared" si="1"/>
        <v>23</v>
      </c>
      <c r="M30" s="40">
        <f t="shared" si="2"/>
        <v>48</v>
      </c>
      <c r="N30" s="49">
        <v>1</v>
      </c>
      <c r="O30" s="49">
        <v>0</v>
      </c>
      <c r="P30" s="49">
        <v>2</v>
      </c>
      <c r="Q30" s="49">
        <v>0</v>
      </c>
      <c r="R30" s="39">
        <f t="shared" si="3"/>
        <v>20</v>
      </c>
      <c r="S30" s="39">
        <v>27</v>
      </c>
      <c r="T30" s="39">
        <v>3</v>
      </c>
      <c r="U30" s="39">
        <f t="shared" si="4"/>
        <v>30</v>
      </c>
      <c r="V30" s="45">
        <f t="shared" si="5"/>
        <v>50</v>
      </c>
      <c r="W30" s="50">
        <v>1</v>
      </c>
      <c r="X30" s="39">
        <v>0</v>
      </c>
      <c r="Y30" s="39">
        <v>3</v>
      </c>
      <c r="Z30" s="39">
        <v>0</v>
      </c>
      <c r="AA30" s="39">
        <f t="shared" si="6"/>
        <v>25</v>
      </c>
      <c r="AB30" s="39">
        <v>24</v>
      </c>
      <c r="AC30" s="39">
        <v>6</v>
      </c>
      <c r="AD30" s="39">
        <f t="shared" si="7"/>
        <v>30</v>
      </c>
      <c r="AE30" s="45">
        <f t="shared" si="8"/>
        <v>55</v>
      </c>
      <c r="AF30" s="91">
        <f t="shared" si="9"/>
        <v>0.21075025854574547</v>
      </c>
    </row>
    <row r="31" spans="1:32" ht="12.75">
      <c r="A31" s="2" t="s">
        <v>62</v>
      </c>
      <c r="B31" s="3" t="s">
        <v>63</v>
      </c>
      <c r="C31" s="3" t="s">
        <v>64</v>
      </c>
      <c r="D31" s="3" t="s">
        <v>293</v>
      </c>
      <c r="E31" s="23">
        <v>2</v>
      </c>
      <c r="F31" s="24">
        <v>0</v>
      </c>
      <c r="G31" s="24">
        <v>5</v>
      </c>
      <c r="H31" s="24">
        <v>0</v>
      </c>
      <c r="I31" s="39">
        <f t="shared" si="0"/>
        <v>45</v>
      </c>
      <c r="J31" s="39">
        <v>61</v>
      </c>
      <c r="K31" s="39">
        <v>3</v>
      </c>
      <c r="L31" s="39">
        <f t="shared" si="1"/>
        <v>64</v>
      </c>
      <c r="M31" s="40">
        <f t="shared" si="2"/>
        <v>109</v>
      </c>
      <c r="N31" s="49">
        <v>5</v>
      </c>
      <c r="O31" s="49">
        <v>0</v>
      </c>
      <c r="P31" s="49">
        <v>4</v>
      </c>
      <c r="Q31" s="49">
        <v>1</v>
      </c>
      <c r="R31" s="39">
        <f t="shared" si="3"/>
        <v>75</v>
      </c>
      <c r="S31" s="39">
        <v>70</v>
      </c>
      <c r="T31" s="39">
        <v>10</v>
      </c>
      <c r="U31" s="39">
        <f t="shared" si="4"/>
        <v>80</v>
      </c>
      <c r="V31" s="45">
        <f t="shared" si="5"/>
        <v>155</v>
      </c>
      <c r="W31" s="50">
        <v>6</v>
      </c>
      <c r="X31" s="39">
        <v>0</v>
      </c>
      <c r="Y31" s="39">
        <v>5</v>
      </c>
      <c r="Z31" s="39">
        <v>1</v>
      </c>
      <c r="AA31" s="39">
        <f t="shared" si="6"/>
        <v>90</v>
      </c>
      <c r="AB31" s="39">
        <v>68</v>
      </c>
      <c r="AC31" s="39">
        <v>5</v>
      </c>
      <c r="AD31" s="39">
        <f t="shared" si="7"/>
        <v>73</v>
      </c>
      <c r="AE31" s="45">
        <f t="shared" si="8"/>
        <v>163</v>
      </c>
      <c r="AF31" s="91">
        <f t="shared" si="9"/>
        <v>0.584102931430235</v>
      </c>
    </row>
    <row r="32" spans="1:32" ht="12.75">
      <c r="A32" s="2" t="s">
        <v>65</v>
      </c>
      <c r="B32" s="3" t="s">
        <v>66</v>
      </c>
      <c r="C32" s="3" t="s">
        <v>64</v>
      </c>
      <c r="D32" s="3" t="s">
        <v>3</v>
      </c>
      <c r="E32" s="23">
        <v>0</v>
      </c>
      <c r="F32" s="24">
        <v>0</v>
      </c>
      <c r="G32" s="24">
        <v>0</v>
      </c>
      <c r="H32" s="24">
        <v>0</v>
      </c>
      <c r="I32" s="39">
        <f t="shared" si="0"/>
        <v>0</v>
      </c>
      <c r="J32" s="39">
        <v>29</v>
      </c>
      <c r="K32" s="39">
        <v>7</v>
      </c>
      <c r="L32" s="39">
        <f t="shared" si="1"/>
        <v>36</v>
      </c>
      <c r="M32" s="40">
        <f t="shared" si="2"/>
        <v>36</v>
      </c>
      <c r="N32" s="49">
        <v>0</v>
      </c>
      <c r="O32" s="49">
        <v>0</v>
      </c>
      <c r="P32" s="49">
        <v>0</v>
      </c>
      <c r="Q32" s="49">
        <v>0</v>
      </c>
      <c r="R32" s="39">
        <f t="shared" si="3"/>
        <v>0</v>
      </c>
      <c r="S32" s="39">
        <v>20</v>
      </c>
      <c r="T32" s="39">
        <v>4</v>
      </c>
      <c r="U32" s="39">
        <f t="shared" si="4"/>
        <v>24</v>
      </c>
      <c r="V32" s="45">
        <f t="shared" si="5"/>
        <v>24</v>
      </c>
      <c r="W32" s="50">
        <v>0</v>
      </c>
      <c r="X32" s="39">
        <v>0</v>
      </c>
      <c r="Y32" s="39">
        <v>0</v>
      </c>
      <c r="Z32" s="39">
        <v>0</v>
      </c>
      <c r="AA32" s="39">
        <f t="shared" si="6"/>
        <v>0</v>
      </c>
      <c r="AB32" s="39">
        <v>16</v>
      </c>
      <c r="AC32" s="39">
        <v>2</v>
      </c>
      <c r="AD32" s="39">
        <f t="shared" si="7"/>
        <v>18</v>
      </c>
      <c r="AE32" s="45">
        <f t="shared" si="8"/>
        <v>18</v>
      </c>
      <c r="AF32" s="91">
        <f t="shared" si="9"/>
        <v>0.10928397158943357</v>
      </c>
    </row>
    <row r="33" spans="1:32" ht="12.75">
      <c r="A33" s="2" t="s">
        <v>67</v>
      </c>
      <c r="B33" s="3" t="s">
        <v>298</v>
      </c>
      <c r="C33" s="3" t="s">
        <v>68</v>
      </c>
      <c r="D33" s="3" t="s">
        <v>293</v>
      </c>
      <c r="E33" s="23">
        <v>17</v>
      </c>
      <c r="F33" s="24">
        <v>1</v>
      </c>
      <c r="G33" s="24">
        <v>27</v>
      </c>
      <c r="H33" s="24">
        <v>2</v>
      </c>
      <c r="I33" s="39">
        <f t="shared" si="0"/>
        <v>325</v>
      </c>
      <c r="J33" s="39">
        <v>80</v>
      </c>
      <c r="K33" s="39">
        <v>4</v>
      </c>
      <c r="L33" s="39">
        <f t="shared" si="1"/>
        <v>84</v>
      </c>
      <c r="M33" s="40">
        <f t="shared" si="2"/>
        <v>409</v>
      </c>
      <c r="N33" s="49">
        <v>25</v>
      </c>
      <c r="O33" s="49">
        <v>3</v>
      </c>
      <c r="P33" s="49">
        <v>31</v>
      </c>
      <c r="Q33" s="49">
        <v>2</v>
      </c>
      <c r="R33" s="39">
        <f t="shared" si="3"/>
        <v>445</v>
      </c>
      <c r="S33" s="39">
        <v>71</v>
      </c>
      <c r="T33" s="39">
        <v>7</v>
      </c>
      <c r="U33" s="39">
        <f t="shared" si="4"/>
        <v>78</v>
      </c>
      <c r="V33" s="45">
        <f t="shared" si="5"/>
        <v>523</v>
      </c>
      <c r="W33" s="50">
        <v>24</v>
      </c>
      <c r="X33" s="39">
        <v>2</v>
      </c>
      <c r="Y33" s="39">
        <v>33</v>
      </c>
      <c r="Z33" s="39">
        <v>1</v>
      </c>
      <c r="AA33" s="39">
        <f t="shared" si="6"/>
        <v>430</v>
      </c>
      <c r="AB33" s="39">
        <v>79</v>
      </c>
      <c r="AC33" s="39">
        <v>10</v>
      </c>
      <c r="AD33" s="39">
        <f t="shared" si="7"/>
        <v>89</v>
      </c>
      <c r="AE33" s="45">
        <f t="shared" si="8"/>
        <v>519</v>
      </c>
      <c r="AF33" s="91">
        <f t="shared" si="9"/>
        <v>1.99101708595275</v>
      </c>
    </row>
    <row r="34" spans="1:32" ht="12.75">
      <c r="A34" s="2" t="s">
        <v>69</v>
      </c>
      <c r="B34" s="3" t="s">
        <v>70</v>
      </c>
      <c r="C34" s="3" t="s">
        <v>68</v>
      </c>
      <c r="D34" s="3" t="s">
        <v>8</v>
      </c>
      <c r="E34" s="23">
        <v>0</v>
      </c>
      <c r="F34" s="24">
        <v>0</v>
      </c>
      <c r="G34" s="24">
        <v>0</v>
      </c>
      <c r="H34" s="24">
        <v>0</v>
      </c>
      <c r="I34" s="39">
        <f t="shared" si="0"/>
        <v>0</v>
      </c>
      <c r="J34" s="39">
        <v>6</v>
      </c>
      <c r="K34" s="39">
        <v>0</v>
      </c>
      <c r="L34" s="39">
        <f t="shared" si="1"/>
        <v>6</v>
      </c>
      <c r="M34" s="40">
        <f t="shared" si="2"/>
        <v>6</v>
      </c>
      <c r="N34" s="49">
        <v>0</v>
      </c>
      <c r="O34" s="49">
        <v>0</v>
      </c>
      <c r="P34" s="49">
        <v>0</v>
      </c>
      <c r="Q34" s="49">
        <v>0</v>
      </c>
      <c r="R34" s="39">
        <f t="shared" si="3"/>
        <v>0</v>
      </c>
      <c r="S34" s="39">
        <v>9</v>
      </c>
      <c r="T34" s="39">
        <v>3</v>
      </c>
      <c r="U34" s="39">
        <f t="shared" si="4"/>
        <v>12</v>
      </c>
      <c r="V34" s="45">
        <f t="shared" si="5"/>
        <v>12</v>
      </c>
      <c r="W34" s="50">
        <v>0</v>
      </c>
      <c r="X34" s="39">
        <v>0</v>
      </c>
      <c r="Y34" s="39">
        <v>0</v>
      </c>
      <c r="Z34" s="39">
        <v>0</v>
      </c>
      <c r="AA34" s="39">
        <f t="shared" si="6"/>
        <v>0</v>
      </c>
      <c r="AB34" s="39">
        <v>9</v>
      </c>
      <c r="AC34" s="39">
        <v>4</v>
      </c>
      <c r="AD34" s="39">
        <f t="shared" si="7"/>
        <v>13</v>
      </c>
      <c r="AE34" s="45">
        <f t="shared" si="8"/>
        <v>13</v>
      </c>
      <c r="AF34" s="91">
        <f t="shared" si="9"/>
        <v>0.042096531326572276</v>
      </c>
    </row>
    <row r="35" spans="1:32" ht="12.75">
      <c r="A35" s="5" t="s">
        <v>71</v>
      </c>
      <c r="B35" s="3" t="s">
        <v>72</v>
      </c>
      <c r="C35" s="3" t="s">
        <v>73</v>
      </c>
      <c r="D35" s="3" t="s">
        <v>226</v>
      </c>
      <c r="E35" s="23">
        <v>0</v>
      </c>
      <c r="F35" s="24">
        <v>0</v>
      </c>
      <c r="G35" s="24">
        <v>0</v>
      </c>
      <c r="H35" s="24">
        <v>0</v>
      </c>
      <c r="I35" s="39">
        <f t="shared" si="0"/>
        <v>0</v>
      </c>
      <c r="J35" s="39">
        <v>13</v>
      </c>
      <c r="K35" s="39">
        <v>1</v>
      </c>
      <c r="L35" s="39">
        <f t="shared" si="1"/>
        <v>14</v>
      </c>
      <c r="M35" s="40">
        <f t="shared" si="2"/>
        <v>14</v>
      </c>
      <c r="N35" s="49">
        <v>0</v>
      </c>
      <c r="O35" s="49">
        <v>0</v>
      </c>
      <c r="P35" s="49">
        <v>0</v>
      </c>
      <c r="Q35" s="49">
        <v>0</v>
      </c>
      <c r="R35" s="39">
        <f t="shared" si="3"/>
        <v>0</v>
      </c>
      <c r="S35" s="39">
        <v>17</v>
      </c>
      <c r="T35" s="39">
        <v>1</v>
      </c>
      <c r="U35" s="39">
        <f t="shared" si="4"/>
        <v>18</v>
      </c>
      <c r="V35" s="45">
        <f t="shared" si="5"/>
        <v>18</v>
      </c>
      <c r="W35" s="50">
        <v>0</v>
      </c>
      <c r="X35" s="39">
        <v>0</v>
      </c>
      <c r="Y35" s="39">
        <v>1</v>
      </c>
      <c r="Z35" s="39">
        <v>0</v>
      </c>
      <c r="AA35" s="39">
        <f t="shared" si="6"/>
        <v>5</v>
      </c>
      <c r="AB35" s="39">
        <v>26</v>
      </c>
      <c r="AC35" s="39">
        <v>5</v>
      </c>
      <c r="AD35" s="39">
        <f t="shared" si="7"/>
        <v>31</v>
      </c>
      <c r="AE35" s="45">
        <f t="shared" si="8"/>
        <v>36</v>
      </c>
      <c r="AF35" s="91">
        <f t="shared" si="9"/>
        <v>0.09252858618226806</v>
      </c>
    </row>
    <row r="36" spans="1:32" ht="12.75">
      <c r="A36" s="2" t="s">
        <v>74</v>
      </c>
      <c r="B36" s="3" t="s">
        <v>75</v>
      </c>
      <c r="C36" s="3" t="s">
        <v>73</v>
      </c>
      <c r="D36" s="3" t="s">
        <v>226</v>
      </c>
      <c r="E36" s="23">
        <v>0</v>
      </c>
      <c r="F36" s="24">
        <v>0</v>
      </c>
      <c r="G36" s="24">
        <v>1</v>
      </c>
      <c r="H36" s="24">
        <v>0</v>
      </c>
      <c r="I36" s="39">
        <f t="shared" si="0"/>
        <v>5</v>
      </c>
      <c r="J36" s="39">
        <v>5</v>
      </c>
      <c r="K36" s="39">
        <v>0</v>
      </c>
      <c r="L36" s="39">
        <f t="shared" si="1"/>
        <v>5</v>
      </c>
      <c r="M36" s="40">
        <f t="shared" si="2"/>
        <v>10</v>
      </c>
      <c r="N36" s="49">
        <v>0</v>
      </c>
      <c r="O36" s="49">
        <v>0</v>
      </c>
      <c r="P36" s="49">
        <v>2</v>
      </c>
      <c r="Q36" s="49">
        <v>0</v>
      </c>
      <c r="R36" s="39">
        <f t="shared" si="3"/>
        <v>10</v>
      </c>
      <c r="S36" s="39">
        <v>5</v>
      </c>
      <c r="T36" s="39">
        <v>0</v>
      </c>
      <c r="U36" s="39">
        <f t="shared" si="4"/>
        <v>5</v>
      </c>
      <c r="V36" s="45">
        <f t="shared" si="5"/>
        <v>15</v>
      </c>
      <c r="W36" s="50">
        <v>0</v>
      </c>
      <c r="X36" s="39">
        <v>0</v>
      </c>
      <c r="Y36" s="39">
        <v>4</v>
      </c>
      <c r="Z36" s="39">
        <v>0</v>
      </c>
      <c r="AA36" s="39">
        <f t="shared" si="6"/>
        <v>20</v>
      </c>
      <c r="AB36" s="39">
        <v>8</v>
      </c>
      <c r="AC36" s="39">
        <v>0</v>
      </c>
      <c r="AD36" s="39">
        <f t="shared" si="7"/>
        <v>8</v>
      </c>
      <c r="AE36" s="45">
        <f t="shared" si="8"/>
        <v>28</v>
      </c>
      <c r="AF36" s="91">
        <f t="shared" si="9"/>
        <v>0.07196656651996455</v>
      </c>
    </row>
    <row r="37" spans="1:32" ht="12.75">
      <c r="A37" s="2" t="s">
        <v>76</v>
      </c>
      <c r="B37" s="3" t="s">
        <v>77</v>
      </c>
      <c r="C37" s="3" t="s">
        <v>73</v>
      </c>
      <c r="D37" s="3" t="s">
        <v>292</v>
      </c>
      <c r="E37" s="23">
        <v>0</v>
      </c>
      <c r="F37" s="24">
        <v>0</v>
      </c>
      <c r="G37" s="24">
        <v>0</v>
      </c>
      <c r="H37" s="24">
        <v>0</v>
      </c>
      <c r="I37" s="39">
        <f t="shared" si="0"/>
        <v>0</v>
      </c>
      <c r="J37" s="39">
        <v>1</v>
      </c>
      <c r="K37" s="39">
        <v>0</v>
      </c>
      <c r="L37" s="39">
        <f t="shared" si="1"/>
        <v>1</v>
      </c>
      <c r="M37" s="40">
        <f t="shared" si="2"/>
        <v>1</v>
      </c>
      <c r="N37" s="49">
        <v>0</v>
      </c>
      <c r="O37" s="49">
        <v>0</v>
      </c>
      <c r="P37" s="49">
        <v>0</v>
      </c>
      <c r="Q37" s="49">
        <v>0</v>
      </c>
      <c r="R37" s="39">
        <f t="shared" si="3"/>
        <v>0</v>
      </c>
      <c r="S37" s="39">
        <v>0</v>
      </c>
      <c r="T37" s="39">
        <v>0</v>
      </c>
      <c r="U37" s="39">
        <f t="shared" si="4"/>
        <v>0</v>
      </c>
      <c r="V37" s="45">
        <f t="shared" si="5"/>
        <v>0</v>
      </c>
      <c r="W37" s="50">
        <v>0</v>
      </c>
      <c r="X37" s="39">
        <v>0</v>
      </c>
      <c r="Y37" s="39">
        <v>0</v>
      </c>
      <c r="Z37" s="39">
        <v>0</v>
      </c>
      <c r="AA37" s="39">
        <f t="shared" si="6"/>
        <v>0</v>
      </c>
      <c r="AB37" s="39">
        <v>0</v>
      </c>
      <c r="AC37" s="39">
        <v>0</v>
      </c>
      <c r="AD37" s="39">
        <f t="shared" si="7"/>
        <v>0</v>
      </c>
      <c r="AE37" s="45">
        <f t="shared" si="8"/>
        <v>0</v>
      </c>
      <c r="AF37" s="91">
        <f t="shared" si="9"/>
        <v>0.0014886933738257932</v>
      </c>
    </row>
    <row r="38" spans="1:32" ht="12.75">
      <c r="A38" s="2" t="s">
        <v>78</v>
      </c>
      <c r="B38" s="3" t="s">
        <v>79</v>
      </c>
      <c r="C38" s="3" t="s">
        <v>73</v>
      </c>
      <c r="D38" s="3" t="s">
        <v>80</v>
      </c>
      <c r="E38" s="23">
        <v>31</v>
      </c>
      <c r="F38" s="24">
        <v>13</v>
      </c>
      <c r="G38" s="24">
        <v>0</v>
      </c>
      <c r="H38" s="24">
        <v>0</v>
      </c>
      <c r="I38" s="39">
        <f t="shared" si="0"/>
        <v>440</v>
      </c>
      <c r="J38" s="39">
        <v>0</v>
      </c>
      <c r="K38" s="39">
        <v>0</v>
      </c>
      <c r="L38" s="39">
        <f t="shared" si="1"/>
        <v>0</v>
      </c>
      <c r="M38" s="40">
        <f t="shared" si="2"/>
        <v>440</v>
      </c>
      <c r="N38" s="49">
        <v>29</v>
      </c>
      <c r="O38" s="49">
        <v>12</v>
      </c>
      <c r="P38" s="49">
        <v>0</v>
      </c>
      <c r="Q38" s="49">
        <v>0</v>
      </c>
      <c r="R38" s="39">
        <f t="shared" si="3"/>
        <v>410</v>
      </c>
      <c r="S38" s="39">
        <v>0</v>
      </c>
      <c r="T38" s="39">
        <v>0</v>
      </c>
      <c r="U38" s="39">
        <f t="shared" si="4"/>
        <v>0</v>
      </c>
      <c r="V38" s="45">
        <f t="shared" si="5"/>
        <v>410</v>
      </c>
      <c r="W38" s="50">
        <v>29</v>
      </c>
      <c r="X38" s="39">
        <v>11</v>
      </c>
      <c r="Y38" s="39">
        <v>2</v>
      </c>
      <c r="Z38" s="39">
        <v>2</v>
      </c>
      <c r="AA38" s="39">
        <f t="shared" si="6"/>
        <v>420</v>
      </c>
      <c r="AB38" s="39">
        <v>0</v>
      </c>
      <c r="AC38" s="39">
        <v>0</v>
      </c>
      <c r="AD38" s="39">
        <f t="shared" si="7"/>
        <v>0</v>
      </c>
      <c r="AE38" s="45">
        <f t="shared" si="8"/>
        <v>420</v>
      </c>
      <c r="AF38" s="91">
        <f t="shared" si="9"/>
        <v>1.7560062809829506</v>
      </c>
    </row>
    <row r="39" spans="1:32" ht="12.75">
      <c r="A39" s="2" t="s">
        <v>81</v>
      </c>
      <c r="B39" s="3" t="s">
        <v>82</v>
      </c>
      <c r="C39" s="3" t="s">
        <v>73</v>
      </c>
      <c r="D39" s="3" t="s">
        <v>8</v>
      </c>
      <c r="E39" s="41">
        <v>0</v>
      </c>
      <c r="F39" s="42">
        <v>0</v>
      </c>
      <c r="G39" s="42">
        <v>3</v>
      </c>
      <c r="H39" s="42">
        <v>0</v>
      </c>
      <c r="I39" s="39">
        <f t="shared" si="0"/>
        <v>15</v>
      </c>
      <c r="J39" s="39">
        <v>5</v>
      </c>
      <c r="K39" s="39">
        <v>0</v>
      </c>
      <c r="L39" s="39">
        <f t="shared" si="1"/>
        <v>5</v>
      </c>
      <c r="M39" s="40">
        <f t="shared" si="2"/>
        <v>20</v>
      </c>
      <c r="N39" s="39">
        <v>0</v>
      </c>
      <c r="O39" s="39">
        <v>0</v>
      </c>
      <c r="P39" s="39">
        <v>2</v>
      </c>
      <c r="Q39" s="39">
        <v>0</v>
      </c>
      <c r="R39" s="39">
        <f t="shared" si="3"/>
        <v>10</v>
      </c>
      <c r="S39" s="39">
        <v>5</v>
      </c>
      <c r="T39" s="39">
        <v>0</v>
      </c>
      <c r="U39" s="39">
        <f t="shared" si="4"/>
        <v>5</v>
      </c>
      <c r="V39" s="45">
        <f t="shared" si="5"/>
        <v>15</v>
      </c>
      <c r="W39" s="50">
        <v>0</v>
      </c>
      <c r="X39" s="39">
        <v>0</v>
      </c>
      <c r="Y39" s="39">
        <v>4</v>
      </c>
      <c r="Z39" s="39">
        <v>0</v>
      </c>
      <c r="AA39" s="39">
        <f t="shared" si="6"/>
        <v>20</v>
      </c>
      <c r="AB39" s="39">
        <v>3</v>
      </c>
      <c r="AC39" s="39">
        <v>0</v>
      </c>
      <c r="AD39" s="39">
        <f t="shared" si="7"/>
        <v>3</v>
      </c>
      <c r="AE39" s="45">
        <f t="shared" si="8"/>
        <v>23</v>
      </c>
      <c r="AF39" s="91">
        <f t="shared" si="9"/>
        <v>0.08020491773601623</v>
      </c>
    </row>
    <row r="40" spans="1:32" ht="12.75">
      <c r="A40" s="2" t="s">
        <v>83</v>
      </c>
      <c r="B40" s="3" t="s">
        <v>84</v>
      </c>
      <c r="C40" s="3" t="s">
        <v>73</v>
      </c>
      <c r="D40" s="3" t="s">
        <v>8</v>
      </c>
      <c r="E40" s="41">
        <v>7</v>
      </c>
      <c r="F40" s="42">
        <v>0</v>
      </c>
      <c r="G40" s="42">
        <v>10</v>
      </c>
      <c r="H40" s="42">
        <v>0</v>
      </c>
      <c r="I40" s="39">
        <f t="shared" si="0"/>
        <v>120</v>
      </c>
      <c r="J40" s="39">
        <v>7</v>
      </c>
      <c r="K40" s="39">
        <v>0</v>
      </c>
      <c r="L40" s="39">
        <f t="shared" si="1"/>
        <v>7</v>
      </c>
      <c r="M40" s="40">
        <f t="shared" si="2"/>
        <v>127</v>
      </c>
      <c r="N40" s="39">
        <v>6</v>
      </c>
      <c r="O40" s="39">
        <v>0</v>
      </c>
      <c r="P40" s="39">
        <v>11</v>
      </c>
      <c r="Q40" s="39">
        <v>0</v>
      </c>
      <c r="R40" s="39">
        <f t="shared" si="3"/>
        <v>115</v>
      </c>
      <c r="S40" s="39">
        <v>13</v>
      </c>
      <c r="T40" s="39">
        <v>1</v>
      </c>
      <c r="U40" s="39">
        <f t="shared" si="4"/>
        <v>14</v>
      </c>
      <c r="V40" s="45">
        <f t="shared" si="5"/>
        <v>129</v>
      </c>
      <c r="W40" s="50">
        <v>3</v>
      </c>
      <c r="X40" s="39">
        <v>0</v>
      </c>
      <c r="Y40" s="39">
        <v>14</v>
      </c>
      <c r="Z40" s="39">
        <v>0</v>
      </c>
      <c r="AA40" s="39">
        <f t="shared" si="6"/>
        <v>100</v>
      </c>
      <c r="AB40" s="39">
        <v>12</v>
      </c>
      <c r="AC40" s="39">
        <v>0</v>
      </c>
      <c r="AD40" s="39">
        <f t="shared" si="7"/>
        <v>12</v>
      </c>
      <c r="AE40" s="45">
        <f t="shared" si="8"/>
        <v>112</v>
      </c>
      <c r="AF40" s="91">
        <f t="shared" si="9"/>
        <v>0.5086814146265193</v>
      </c>
    </row>
    <row r="41" spans="1:32" ht="12.75">
      <c r="A41" s="2" t="s">
        <v>85</v>
      </c>
      <c r="B41" s="3" t="s">
        <v>86</v>
      </c>
      <c r="C41" s="3" t="s">
        <v>73</v>
      </c>
      <c r="D41" s="3" t="s">
        <v>226</v>
      </c>
      <c r="E41" s="41">
        <v>2</v>
      </c>
      <c r="F41" s="42">
        <v>0</v>
      </c>
      <c r="G41" s="42">
        <v>0</v>
      </c>
      <c r="H41" s="42">
        <v>0</v>
      </c>
      <c r="I41" s="39">
        <f t="shared" si="0"/>
        <v>20</v>
      </c>
      <c r="J41" s="39">
        <v>13</v>
      </c>
      <c r="K41" s="39">
        <v>0</v>
      </c>
      <c r="L41" s="39">
        <f t="shared" si="1"/>
        <v>13</v>
      </c>
      <c r="M41" s="40">
        <f t="shared" si="2"/>
        <v>33</v>
      </c>
      <c r="N41" s="39">
        <v>1</v>
      </c>
      <c r="O41" s="39">
        <v>0</v>
      </c>
      <c r="P41" s="39">
        <v>0</v>
      </c>
      <c r="Q41" s="39">
        <v>0</v>
      </c>
      <c r="R41" s="39">
        <f t="shared" si="3"/>
        <v>10</v>
      </c>
      <c r="S41" s="39">
        <v>12</v>
      </c>
      <c r="T41" s="39">
        <v>0</v>
      </c>
      <c r="U41" s="39">
        <f t="shared" si="4"/>
        <v>12</v>
      </c>
      <c r="V41" s="45">
        <f t="shared" si="5"/>
        <v>22</v>
      </c>
      <c r="W41" s="50">
        <v>0</v>
      </c>
      <c r="X41" s="39">
        <v>0</v>
      </c>
      <c r="Y41" s="39">
        <v>0</v>
      </c>
      <c r="Z41" s="39">
        <v>0</v>
      </c>
      <c r="AA41" s="39">
        <f t="shared" si="6"/>
        <v>0</v>
      </c>
      <c r="AB41" s="39">
        <v>12</v>
      </c>
      <c r="AC41" s="39">
        <v>0</v>
      </c>
      <c r="AD41" s="39">
        <f t="shared" si="7"/>
        <v>12</v>
      </c>
      <c r="AE41" s="45">
        <f t="shared" si="8"/>
        <v>12</v>
      </c>
      <c r="AF41" s="91">
        <f t="shared" si="9"/>
        <v>0.09419324968699513</v>
      </c>
    </row>
    <row r="42" spans="1:32" ht="12.75">
      <c r="A42" s="2" t="s">
        <v>87</v>
      </c>
      <c r="B42" s="3" t="s">
        <v>88</v>
      </c>
      <c r="C42" s="3" t="s">
        <v>73</v>
      </c>
      <c r="D42" s="3" t="s">
        <v>226</v>
      </c>
      <c r="E42" s="41">
        <v>0</v>
      </c>
      <c r="F42" s="42">
        <v>0</v>
      </c>
      <c r="G42" s="42">
        <v>0</v>
      </c>
      <c r="H42" s="42">
        <v>0</v>
      </c>
      <c r="I42" s="39">
        <f t="shared" si="0"/>
        <v>0</v>
      </c>
      <c r="J42" s="39">
        <v>9</v>
      </c>
      <c r="K42" s="39">
        <v>0</v>
      </c>
      <c r="L42" s="39">
        <f t="shared" si="1"/>
        <v>9</v>
      </c>
      <c r="M42" s="40">
        <f t="shared" si="2"/>
        <v>9</v>
      </c>
      <c r="N42" s="39">
        <v>0</v>
      </c>
      <c r="O42" s="39">
        <v>0</v>
      </c>
      <c r="P42" s="39">
        <v>0</v>
      </c>
      <c r="Q42" s="39">
        <v>0</v>
      </c>
      <c r="R42" s="39">
        <f t="shared" si="3"/>
        <v>0</v>
      </c>
      <c r="S42" s="39">
        <v>5</v>
      </c>
      <c r="T42" s="39">
        <v>1</v>
      </c>
      <c r="U42" s="39">
        <f t="shared" si="4"/>
        <v>6</v>
      </c>
      <c r="V42" s="45">
        <f t="shared" si="5"/>
        <v>6</v>
      </c>
      <c r="W42" s="50">
        <v>0</v>
      </c>
      <c r="X42" s="39">
        <v>0</v>
      </c>
      <c r="Y42" s="39">
        <v>0</v>
      </c>
      <c r="Z42" s="39">
        <v>0</v>
      </c>
      <c r="AA42" s="39">
        <f t="shared" si="6"/>
        <v>0</v>
      </c>
      <c r="AB42" s="39">
        <v>5</v>
      </c>
      <c r="AC42" s="39">
        <v>1</v>
      </c>
      <c r="AD42" s="39">
        <f t="shared" si="7"/>
        <v>6</v>
      </c>
      <c r="AE42" s="45">
        <f t="shared" si="8"/>
        <v>6</v>
      </c>
      <c r="AF42" s="91">
        <f t="shared" si="9"/>
        <v>0.029315567654020273</v>
      </c>
    </row>
    <row r="43" spans="1:32" ht="12.75">
      <c r="A43" s="2" t="s">
        <v>89</v>
      </c>
      <c r="B43" s="3" t="s">
        <v>90</v>
      </c>
      <c r="C43" s="3" t="s">
        <v>73</v>
      </c>
      <c r="D43" s="3" t="s">
        <v>3</v>
      </c>
      <c r="E43" s="41">
        <v>12</v>
      </c>
      <c r="F43" s="42">
        <v>4</v>
      </c>
      <c r="G43" s="42">
        <v>7</v>
      </c>
      <c r="H43" s="42">
        <v>2</v>
      </c>
      <c r="I43" s="39">
        <f t="shared" si="0"/>
        <v>205</v>
      </c>
      <c r="J43" s="39">
        <v>53</v>
      </c>
      <c r="K43" s="39">
        <v>17</v>
      </c>
      <c r="L43" s="39">
        <f t="shared" si="1"/>
        <v>70</v>
      </c>
      <c r="M43" s="40">
        <f t="shared" si="2"/>
        <v>275</v>
      </c>
      <c r="N43" s="39">
        <v>11</v>
      </c>
      <c r="O43" s="39">
        <v>4</v>
      </c>
      <c r="P43" s="39">
        <v>11</v>
      </c>
      <c r="Q43" s="39">
        <v>2</v>
      </c>
      <c r="R43" s="39">
        <f t="shared" si="3"/>
        <v>215</v>
      </c>
      <c r="S43" s="39">
        <v>58</v>
      </c>
      <c r="T43" s="39">
        <v>21</v>
      </c>
      <c r="U43" s="39">
        <f t="shared" si="4"/>
        <v>79</v>
      </c>
      <c r="V43" s="45">
        <f t="shared" si="5"/>
        <v>294</v>
      </c>
      <c r="W43" s="50">
        <v>13</v>
      </c>
      <c r="X43" s="39">
        <v>4</v>
      </c>
      <c r="Y43" s="39">
        <v>13</v>
      </c>
      <c r="Z43" s="39">
        <v>3</v>
      </c>
      <c r="AA43" s="39">
        <f t="shared" si="6"/>
        <v>250</v>
      </c>
      <c r="AB43" s="39">
        <v>62</v>
      </c>
      <c r="AC43" s="39">
        <v>22</v>
      </c>
      <c r="AD43" s="39">
        <f t="shared" si="7"/>
        <v>84</v>
      </c>
      <c r="AE43" s="45">
        <f t="shared" si="8"/>
        <v>334</v>
      </c>
      <c r="AF43" s="91">
        <f t="shared" si="9"/>
        <v>1.242528375169562</v>
      </c>
    </row>
    <row r="44" spans="1:32" ht="12.75">
      <c r="A44" s="2" t="s">
        <v>91</v>
      </c>
      <c r="B44" s="3" t="s">
        <v>92</v>
      </c>
      <c r="C44" s="3" t="s">
        <v>73</v>
      </c>
      <c r="D44" s="3" t="s">
        <v>293</v>
      </c>
      <c r="E44" s="41">
        <v>277</v>
      </c>
      <c r="F44" s="42">
        <v>15</v>
      </c>
      <c r="G44" s="42">
        <v>50</v>
      </c>
      <c r="H44" s="42">
        <v>4</v>
      </c>
      <c r="I44" s="39">
        <f t="shared" si="0"/>
        <v>3190</v>
      </c>
      <c r="J44" s="39">
        <v>196</v>
      </c>
      <c r="K44" s="39">
        <v>23</v>
      </c>
      <c r="L44" s="39">
        <f t="shared" si="1"/>
        <v>219</v>
      </c>
      <c r="M44" s="40">
        <f t="shared" si="2"/>
        <v>3409</v>
      </c>
      <c r="N44" s="39">
        <v>293</v>
      </c>
      <c r="O44" s="39">
        <v>21</v>
      </c>
      <c r="P44" s="39">
        <v>63</v>
      </c>
      <c r="Q44" s="39">
        <v>8</v>
      </c>
      <c r="R44" s="39">
        <f t="shared" si="3"/>
        <v>3495</v>
      </c>
      <c r="S44" s="39">
        <v>246</v>
      </c>
      <c r="T44" s="39">
        <v>34</v>
      </c>
      <c r="U44" s="39">
        <f t="shared" si="4"/>
        <v>280</v>
      </c>
      <c r="V44" s="45">
        <f t="shared" si="5"/>
        <v>3775</v>
      </c>
      <c r="W44" s="50">
        <v>211</v>
      </c>
      <c r="X44" s="39">
        <v>15</v>
      </c>
      <c r="Y44" s="39">
        <v>155</v>
      </c>
      <c r="Z44" s="39">
        <v>20</v>
      </c>
      <c r="AA44" s="39">
        <f t="shared" si="6"/>
        <v>3135</v>
      </c>
      <c r="AB44" s="39">
        <v>268</v>
      </c>
      <c r="AC44" s="39">
        <v>40</v>
      </c>
      <c r="AD44" s="39">
        <f t="shared" si="7"/>
        <v>308</v>
      </c>
      <c r="AE44" s="45">
        <f t="shared" si="8"/>
        <v>3443</v>
      </c>
      <c r="AF44" s="91">
        <f t="shared" si="9"/>
        <v>14.648141584930169</v>
      </c>
    </row>
    <row r="45" spans="1:32" ht="12.75">
      <c r="A45" s="2" t="s">
        <v>93</v>
      </c>
      <c r="B45" s="3" t="s">
        <v>94</v>
      </c>
      <c r="C45" s="3" t="s">
        <v>73</v>
      </c>
      <c r="D45" s="3" t="s">
        <v>95</v>
      </c>
      <c r="E45" s="41">
        <v>3</v>
      </c>
      <c r="F45" s="42">
        <v>0</v>
      </c>
      <c r="G45" s="42">
        <v>12</v>
      </c>
      <c r="H45" s="42">
        <v>0</v>
      </c>
      <c r="I45" s="39">
        <f t="shared" si="0"/>
        <v>90</v>
      </c>
      <c r="J45" s="39">
        <v>26</v>
      </c>
      <c r="K45" s="39">
        <v>4</v>
      </c>
      <c r="L45" s="39">
        <f t="shared" si="1"/>
        <v>30</v>
      </c>
      <c r="M45" s="40">
        <f t="shared" si="2"/>
        <v>120</v>
      </c>
      <c r="N45" s="39">
        <v>2</v>
      </c>
      <c r="O45" s="39">
        <v>0</v>
      </c>
      <c r="P45" s="39">
        <v>10</v>
      </c>
      <c r="Q45" s="39">
        <v>0</v>
      </c>
      <c r="R45" s="39">
        <f t="shared" si="3"/>
        <v>70</v>
      </c>
      <c r="S45" s="39">
        <v>28</v>
      </c>
      <c r="T45" s="39">
        <v>4</v>
      </c>
      <c r="U45" s="39">
        <f t="shared" si="4"/>
        <v>32</v>
      </c>
      <c r="V45" s="45">
        <f t="shared" si="5"/>
        <v>102</v>
      </c>
      <c r="W45" s="50">
        <v>1</v>
      </c>
      <c r="X45" s="39">
        <v>0</v>
      </c>
      <c r="Y45" s="39">
        <v>3</v>
      </c>
      <c r="Z45" s="39">
        <v>0</v>
      </c>
      <c r="AA45" s="39">
        <f t="shared" si="6"/>
        <v>25</v>
      </c>
      <c r="AB45" s="39">
        <v>28</v>
      </c>
      <c r="AC45" s="39">
        <v>5</v>
      </c>
      <c r="AD45" s="39">
        <f t="shared" si="7"/>
        <v>33</v>
      </c>
      <c r="AE45" s="45">
        <f t="shared" si="8"/>
        <v>58</v>
      </c>
      <c r="AF45" s="91">
        <f t="shared" si="9"/>
        <v>0.3907302425866783</v>
      </c>
    </row>
    <row r="46" spans="1:32" ht="12.75">
      <c r="A46" s="2" t="s">
        <v>96</v>
      </c>
      <c r="B46" s="3" t="s">
        <v>97</v>
      </c>
      <c r="C46" s="3" t="s">
        <v>73</v>
      </c>
      <c r="D46" s="3" t="s">
        <v>8</v>
      </c>
      <c r="E46" s="41">
        <v>0</v>
      </c>
      <c r="F46" s="42">
        <v>0</v>
      </c>
      <c r="G46" s="42">
        <v>0</v>
      </c>
      <c r="H46" s="42">
        <v>0</v>
      </c>
      <c r="I46" s="39">
        <f t="shared" si="0"/>
        <v>0</v>
      </c>
      <c r="J46" s="39">
        <v>0</v>
      </c>
      <c r="K46" s="39">
        <v>0</v>
      </c>
      <c r="L46" s="39">
        <f t="shared" si="1"/>
        <v>0</v>
      </c>
      <c r="M46" s="40">
        <f t="shared" si="2"/>
        <v>0</v>
      </c>
      <c r="N46" s="39">
        <v>0</v>
      </c>
      <c r="O46" s="39">
        <v>0</v>
      </c>
      <c r="P46" s="39">
        <v>0</v>
      </c>
      <c r="Q46" s="39">
        <v>0</v>
      </c>
      <c r="R46" s="39">
        <f t="shared" si="3"/>
        <v>0</v>
      </c>
      <c r="S46" s="39">
        <v>0</v>
      </c>
      <c r="T46" s="39">
        <v>0</v>
      </c>
      <c r="U46" s="39">
        <f t="shared" si="4"/>
        <v>0</v>
      </c>
      <c r="V46" s="45">
        <f t="shared" si="5"/>
        <v>0</v>
      </c>
      <c r="W46" s="50">
        <v>0</v>
      </c>
      <c r="X46" s="39">
        <v>0</v>
      </c>
      <c r="Y46" s="39">
        <v>0</v>
      </c>
      <c r="Z46" s="39">
        <v>0</v>
      </c>
      <c r="AA46" s="39">
        <f t="shared" si="6"/>
        <v>0</v>
      </c>
      <c r="AB46" s="39">
        <v>0</v>
      </c>
      <c r="AC46" s="39">
        <v>0</v>
      </c>
      <c r="AD46" s="39">
        <f t="shared" si="7"/>
        <v>0</v>
      </c>
      <c r="AE46" s="45">
        <f t="shared" si="8"/>
        <v>0</v>
      </c>
      <c r="AF46" s="91">
        <f t="shared" si="9"/>
        <v>0</v>
      </c>
    </row>
    <row r="47" spans="1:32" ht="12.75">
      <c r="A47" s="2" t="s">
        <v>98</v>
      </c>
      <c r="B47" s="3" t="s">
        <v>99</v>
      </c>
      <c r="C47" s="3" t="s">
        <v>73</v>
      </c>
      <c r="D47" s="3" t="s">
        <v>8</v>
      </c>
      <c r="E47" s="41">
        <v>0</v>
      </c>
      <c r="F47" s="42">
        <v>0</v>
      </c>
      <c r="G47" s="42">
        <v>0</v>
      </c>
      <c r="H47" s="42">
        <v>0</v>
      </c>
      <c r="I47" s="39">
        <f t="shared" si="0"/>
        <v>0</v>
      </c>
      <c r="J47" s="39">
        <v>3</v>
      </c>
      <c r="K47" s="39">
        <v>0</v>
      </c>
      <c r="L47" s="39">
        <f t="shared" si="1"/>
        <v>3</v>
      </c>
      <c r="M47" s="40">
        <f t="shared" si="2"/>
        <v>3</v>
      </c>
      <c r="N47" s="39">
        <v>0</v>
      </c>
      <c r="O47" s="39">
        <v>0</v>
      </c>
      <c r="P47" s="39">
        <v>0</v>
      </c>
      <c r="Q47" s="39">
        <v>0</v>
      </c>
      <c r="R47" s="39">
        <f t="shared" si="3"/>
        <v>0</v>
      </c>
      <c r="S47" s="39">
        <v>3</v>
      </c>
      <c r="T47" s="39">
        <v>0</v>
      </c>
      <c r="U47" s="39">
        <f t="shared" si="4"/>
        <v>3</v>
      </c>
      <c r="V47" s="45">
        <f t="shared" si="5"/>
        <v>3</v>
      </c>
      <c r="W47" s="50">
        <v>0</v>
      </c>
      <c r="X47" s="39">
        <v>0</v>
      </c>
      <c r="Y47" s="39">
        <v>0</v>
      </c>
      <c r="Z47" s="39">
        <v>0</v>
      </c>
      <c r="AA47" s="39">
        <f t="shared" si="6"/>
        <v>0</v>
      </c>
      <c r="AB47" s="39">
        <v>4</v>
      </c>
      <c r="AC47" s="39">
        <v>0</v>
      </c>
      <c r="AD47" s="39">
        <f t="shared" si="7"/>
        <v>4</v>
      </c>
      <c r="AE47" s="45">
        <f t="shared" si="8"/>
        <v>4</v>
      </c>
      <c r="AF47" s="91">
        <f t="shared" si="9"/>
        <v>0.013754460270712702</v>
      </c>
    </row>
    <row r="48" spans="1:32" ht="12.75">
      <c r="A48" s="2" t="s">
        <v>100</v>
      </c>
      <c r="B48" s="3" t="s">
        <v>101</v>
      </c>
      <c r="C48" s="3" t="s">
        <v>73</v>
      </c>
      <c r="D48" s="3" t="s">
        <v>8</v>
      </c>
      <c r="E48" s="41">
        <v>0</v>
      </c>
      <c r="F48" s="42">
        <v>0</v>
      </c>
      <c r="G48" s="42">
        <v>0</v>
      </c>
      <c r="H48" s="42">
        <v>0</v>
      </c>
      <c r="I48" s="39">
        <f t="shared" si="0"/>
        <v>0</v>
      </c>
      <c r="J48" s="39">
        <v>4</v>
      </c>
      <c r="K48" s="39">
        <v>0</v>
      </c>
      <c r="L48" s="39">
        <f t="shared" si="1"/>
        <v>4</v>
      </c>
      <c r="M48" s="40">
        <f t="shared" si="2"/>
        <v>4</v>
      </c>
      <c r="N48" s="39">
        <v>0</v>
      </c>
      <c r="O48" s="39">
        <v>0</v>
      </c>
      <c r="P48" s="39">
        <v>0</v>
      </c>
      <c r="Q48" s="39">
        <v>0</v>
      </c>
      <c r="R48" s="39">
        <f t="shared" si="3"/>
        <v>0</v>
      </c>
      <c r="S48" s="39">
        <v>2</v>
      </c>
      <c r="T48" s="39">
        <v>0</v>
      </c>
      <c r="U48" s="39">
        <f t="shared" si="4"/>
        <v>2</v>
      </c>
      <c r="V48" s="45">
        <f t="shared" si="5"/>
        <v>2</v>
      </c>
      <c r="W48" s="50">
        <v>0</v>
      </c>
      <c r="X48" s="39">
        <v>0</v>
      </c>
      <c r="Y48" s="39">
        <v>0</v>
      </c>
      <c r="Z48" s="39">
        <v>0</v>
      </c>
      <c r="AA48" s="39">
        <f t="shared" si="6"/>
        <v>0</v>
      </c>
      <c r="AB48" s="39">
        <v>2</v>
      </c>
      <c r="AC48" s="39">
        <v>0</v>
      </c>
      <c r="AD48" s="39">
        <f t="shared" si="7"/>
        <v>2</v>
      </c>
      <c r="AE48" s="45">
        <f t="shared" si="8"/>
        <v>2</v>
      </c>
      <c r="AF48" s="91">
        <f t="shared" si="9"/>
        <v>0.011260549258499218</v>
      </c>
    </row>
    <row r="49" spans="1:32" ht="12.75">
      <c r="A49" s="2" t="s">
        <v>102</v>
      </c>
      <c r="B49" s="3" t="s">
        <v>103</v>
      </c>
      <c r="C49" s="3" t="s">
        <v>73</v>
      </c>
      <c r="D49" s="3" t="s">
        <v>8</v>
      </c>
      <c r="E49" s="23">
        <v>0</v>
      </c>
      <c r="F49" s="24">
        <v>0</v>
      </c>
      <c r="G49" s="24">
        <v>0</v>
      </c>
      <c r="H49" s="24">
        <v>0</v>
      </c>
      <c r="I49" s="39">
        <f t="shared" si="0"/>
        <v>0</v>
      </c>
      <c r="J49" s="39">
        <v>13</v>
      </c>
      <c r="K49" s="39">
        <v>2</v>
      </c>
      <c r="L49" s="39">
        <f t="shared" si="1"/>
        <v>15</v>
      </c>
      <c r="M49" s="40">
        <f t="shared" si="2"/>
        <v>15</v>
      </c>
      <c r="N49" s="49">
        <v>0</v>
      </c>
      <c r="O49" s="49">
        <v>0</v>
      </c>
      <c r="P49" s="49">
        <v>2</v>
      </c>
      <c r="Q49" s="49">
        <v>0</v>
      </c>
      <c r="R49" s="39">
        <f t="shared" si="3"/>
        <v>10</v>
      </c>
      <c r="S49" s="39">
        <v>15</v>
      </c>
      <c r="T49" s="39">
        <v>6</v>
      </c>
      <c r="U49" s="39">
        <f t="shared" si="4"/>
        <v>21</v>
      </c>
      <c r="V49" s="45">
        <f t="shared" si="5"/>
        <v>31</v>
      </c>
      <c r="W49" s="50">
        <v>0</v>
      </c>
      <c r="X49" s="39">
        <v>0</v>
      </c>
      <c r="Y49" s="39">
        <v>0</v>
      </c>
      <c r="Z49" s="39">
        <v>0</v>
      </c>
      <c r="AA49" s="39">
        <f t="shared" si="6"/>
        <v>0</v>
      </c>
      <c r="AB49" s="39">
        <v>14</v>
      </c>
      <c r="AC49" s="39">
        <v>3</v>
      </c>
      <c r="AD49" s="39">
        <f t="shared" si="7"/>
        <v>17</v>
      </c>
      <c r="AE49" s="45">
        <f t="shared" si="8"/>
        <v>17</v>
      </c>
      <c r="AF49" s="91">
        <f t="shared" si="9"/>
        <v>0.08595389387474804</v>
      </c>
    </row>
    <row r="50" spans="1:32" ht="12.75">
      <c r="A50" s="2" t="s">
        <v>341</v>
      </c>
      <c r="B50" s="3" t="s">
        <v>105</v>
      </c>
      <c r="C50" s="3" t="s">
        <v>73</v>
      </c>
      <c r="D50" s="3" t="s">
        <v>8</v>
      </c>
      <c r="E50" s="23">
        <v>0</v>
      </c>
      <c r="F50" s="24">
        <v>0</v>
      </c>
      <c r="G50" s="24">
        <v>0</v>
      </c>
      <c r="H50" s="24">
        <v>0</v>
      </c>
      <c r="I50" s="39">
        <f t="shared" si="0"/>
        <v>0</v>
      </c>
      <c r="J50" s="39">
        <v>2</v>
      </c>
      <c r="K50" s="39">
        <v>0</v>
      </c>
      <c r="L50" s="39">
        <f t="shared" si="1"/>
        <v>2</v>
      </c>
      <c r="M50" s="40">
        <f t="shared" si="2"/>
        <v>2</v>
      </c>
      <c r="N50" s="49">
        <v>0</v>
      </c>
      <c r="O50" s="49">
        <v>0</v>
      </c>
      <c r="P50" s="49">
        <v>0</v>
      </c>
      <c r="Q50" s="49">
        <v>0</v>
      </c>
      <c r="R50" s="39">
        <f t="shared" si="3"/>
        <v>0</v>
      </c>
      <c r="S50" s="39">
        <v>4</v>
      </c>
      <c r="T50" s="39">
        <v>2</v>
      </c>
      <c r="U50" s="39">
        <f t="shared" si="4"/>
        <v>6</v>
      </c>
      <c r="V50" s="45">
        <f t="shared" si="5"/>
        <v>6</v>
      </c>
      <c r="W50" s="50">
        <v>0</v>
      </c>
      <c r="X50" s="39">
        <v>0</v>
      </c>
      <c r="Y50" s="39">
        <v>0</v>
      </c>
      <c r="Z50" s="39">
        <v>0</v>
      </c>
      <c r="AA50" s="39">
        <f t="shared" si="6"/>
        <v>0</v>
      </c>
      <c r="AB50" s="39">
        <v>3</v>
      </c>
      <c r="AC50" s="39">
        <v>2</v>
      </c>
      <c r="AD50" s="39">
        <f t="shared" si="7"/>
        <v>5</v>
      </c>
      <c r="AE50" s="45">
        <f t="shared" si="8"/>
        <v>5</v>
      </c>
      <c r="AF50" s="91">
        <f t="shared" si="9"/>
        <v>0.017564997532798467</v>
      </c>
    </row>
    <row r="51" spans="1:32" ht="12.75">
      <c r="A51" s="2" t="s">
        <v>106</v>
      </c>
      <c r="B51" s="3" t="s">
        <v>107</v>
      </c>
      <c r="C51" s="3" t="s">
        <v>73</v>
      </c>
      <c r="D51" s="3" t="s">
        <v>8</v>
      </c>
      <c r="E51" s="23">
        <v>0</v>
      </c>
      <c r="F51" s="24">
        <v>0</v>
      </c>
      <c r="G51" s="24">
        <v>1</v>
      </c>
      <c r="H51" s="24">
        <v>0</v>
      </c>
      <c r="I51" s="39">
        <f t="shared" si="0"/>
        <v>5</v>
      </c>
      <c r="J51" s="39">
        <v>20</v>
      </c>
      <c r="K51" s="39">
        <v>0</v>
      </c>
      <c r="L51" s="39">
        <f t="shared" si="1"/>
        <v>20</v>
      </c>
      <c r="M51" s="40">
        <f t="shared" si="2"/>
        <v>25</v>
      </c>
      <c r="N51" s="49">
        <v>0</v>
      </c>
      <c r="O51" s="49">
        <v>0</v>
      </c>
      <c r="P51" s="49">
        <v>0</v>
      </c>
      <c r="Q51" s="49">
        <v>0</v>
      </c>
      <c r="R51" s="39">
        <f t="shared" si="3"/>
        <v>0</v>
      </c>
      <c r="S51" s="39">
        <v>12</v>
      </c>
      <c r="T51" s="39">
        <v>1</v>
      </c>
      <c r="U51" s="39">
        <f t="shared" si="4"/>
        <v>13</v>
      </c>
      <c r="V51" s="45">
        <f t="shared" si="5"/>
        <v>13</v>
      </c>
      <c r="W51" s="50">
        <v>0</v>
      </c>
      <c r="X51" s="39">
        <v>0</v>
      </c>
      <c r="Y51" s="39">
        <v>1</v>
      </c>
      <c r="Z51" s="39">
        <v>0</v>
      </c>
      <c r="AA51" s="39">
        <f t="shared" si="6"/>
        <v>5</v>
      </c>
      <c r="AB51" s="39">
        <v>15</v>
      </c>
      <c r="AC51" s="39">
        <v>2</v>
      </c>
      <c r="AD51" s="39">
        <f t="shared" si="7"/>
        <v>17</v>
      </c>
      <c r="AE51" s="45">
        <f t="shared" si="8"/>
        <v>22</v>
      </c>
      <c r="AF51" s="91">
        <f t="shared" si="9"/>
        <v>0.0836723253463904</v>
      </c>
    </row>
    <row r="52" spans="1:32" ht="12.75">
      <c r="A52" s="2" t="s">
        <v>108</v>
      </c>
      <c r="B52" s="3" t="s">
        <v>109</v>
      </c>
      <c r="C52" s="3" t="s">
        <v>73</v>
      </c>
      <c r="D52" s="3" t="s">
        <v>292</v>
      </c>
      <c r="E52" s="41">
        <v>0</v>
      </c>
      <c r="F52" s="42">
        <v>0</v>
      </c>
      <c r="G52" s="42">
        <v>0</v>
      </c>
      <c r="H52" s="42">
        <v>0</v>
      </c>
      <c r="I52" s="39">
        <f t="shared" si="0"/>
        <v>0</v>
      </c>
      <c r="J52" s="39">
        <v>1</v>
      </c>
      <c r="K52" s="39">
        <v>0</v>
      </c>
      <c r="L52" s="39">
        <f t="shared" si="1"/>
        <v>1</v>
      </c>
      <c r="M52" s="40">
        <f t="shared" si="2"/>
        <v>1</v>
      </c>
      <c r="N52" s="39">
        <v>0</v>
      </c>
      <c r="O52" s="39">
        <v>0</v>
      </c>
      <c r="P52" s="39">
        <v>0</v>
      </c>
      <c r="Q52" s="39">
        <v>0</v>
      </c>
      <c r="R52" s="39">
        <f t="shared" si="3"/>
        <v>0</v>
      </c>
      <c r="S52" s="39">
        <v>0</v>
      </c>
      <c r="T52" s="39">
        <v>0</v>
      </c>
      <c r="U52" s="39">
        <f t="shared" si="4"/>
        <v>0</v>
      </c>
      <c r="V52" s="45">
        <f t="shared" si="5"/>
        <v>0</v>
      </c>
      <c r="W52" s="50">
        <v>0</v>
      </c>
      <c r="X52" s="39">
        <v>0</v>
      </c>
      <c r="Y52" s="39">
        <v>0</v>
      </c>
      <c r="Z52" s="39">
        <v>0</v>
      </c>
      <c r="AA52" s="39">
        <f t="shared" si="6"/>
        <v>0</v>
      </c>
      <c r="AB52" s="39">
        <v>0</v>
      </c>
      <c r="AC52" s="39">
        <v>0</v>
      </c>
      <c r="AD52" s="39">
        <f t="shared" si="7"/>
        <v>0</v>
      </c>
      <c r="AE52" s="45">
        <f t="shared" si="8"/>
        <v>0</v>
      </c>
      <c r="AF52" s="91">
        <f t="shared" si="9"/>
        <v>0.0014886933738257932</v>
      </c>
    </row>
    <row r="53" spans="1:32" ht="12.75">
      <c r="A53" s="2" t="s">
        <v>110</v>
      </c>
      <c r="B53" s="3" t="s">
        <v>111</v>
      </c>
      <c r="C53" s="3" t="s">
        <v>73</v>
      </c>
      <c r="D53" s="3" t="s">
        <v>8</v>
      </c>
      <c r="E53" s="23">
        <v>6</v>
      </c>
      <c r="F53" s="24">
        <v>4</v>
      </c>
      <c r="G53" s="24">
        <v>0</v>
      </c>
      <c r="H53" s="24">
        <v>0</v>
      </c>
      <c r="I53" s="39">
        <f t="shared" si="0"/>
        <v>100</v>
      </c>
      <c r="J53" s="39">
        <v>24</v>
      </c>
      <c r="K53" s="39">
        <v>2</v>
      </c>
      <c r="L53" s="39">
        <f t="shared" si="1"/>
        <v>26</v>
      </c>
      <c r="M53" s="40">
        <f t="shared" si="2"/>
        <v>126</v>
      </c>
      <c r="N53" s="49">
        <v>3</v>
      </c>
      <c r="O53" s="49">
        <v>3</v>
      </c>
      <c r="P53" s="49">
        <v>2</v>
      </c>
      <c r="Q53" s="49">
        <v>0</v>
      </c>
      <c r="R53" s="39">
        <f t="shared" si="3"/>
        <v>70</v>
      </c>
      <c r="S53" s="39">
        <v>25</v>
      </c>
      <c r="T53" s="39">
        <v>3</v>
      </c>
      <c r="U53" s="39">
        <f t="shared" si="4"/>
        <v>28</v>
      </c>
      <c r="V53" s="45">
        <f t="shared" si="5"/>
        <v>98</v>
      </c>
      <c r="W53" s="50">
        <v>2</v>
      </c>
      <c r="X53" s="39">
        <v>2</v>
      </c>
      <c r="Y53" s="39">
        <v>6</v>
      </c>
      <c r="Z53" s="39">
        <v>0</v>
      </c>
      <c r="AA53" s="39">
        <f t="shared" si="6"/>
        <v>70</v>
      </c>
      <c r="AB53" s="39">
        <v>28</v>
      </c>
      <c r="AC53" s="39">
        <v>3</v>
      </c>
      <c r="AD53" s="39">
        <f t="shared" si="7"/>
        <v>31</v>
      </c>
      <c r="AE53" s="45">
        <f t="shared" si="8"/>
        <v>101</v>
      </c>
      <c r="AF53" s="91">
        <f t="shared" si="9"/>
        <v>0.45154752701197987</v>
      </c>
    </row>
    <row r="54" spans="1:32" ht="12.75">
      <c r="A54" s="2" t="s">
        <v>112</v>
      </c>
      <c r="B54" s="3" t="s">
        <v>113</v>
      </c>
      <c r="C54" s="3" t="s">
        <v>73</v>
      </c>
      <c r="D54" s="3" t="s">
        <v>292</v>
      </c>
      <c r="E54" s="23">
        <v>0</v>
      </c>
      <c r="F54" s="24">
        <v>0</v>
      </c>
      <c r="G54" s="24">
        <v>0</v>
      </c>
      <c r="H54" s="24">
        <v>0</v>
      </c>
      <c r="I54" s="39">
        <f t="shared" si="0"/>
        <v>0</v>
      </c>
      <c r="J54" s="39">
        <v>0</v>
      </c>
      <c r="K54" s="39">
        <v>0</v>
      </c>
      <c r="L54" s="39">
        <f t="shared" si="1"/>
        <v>0</v>
      </c>
      <c r="M54" s="40">
        <f t="shared" si="2"/>
        <v>0</v>
      </c>
      <c r="N54" s="49">
        <v>0</v>
      </c>
      <c r="O54" s="49">
        <v>0</v>
      </c>
      <c r="P54" s="49">
        <v>0</v>
      </c>
      <c r="Q54" s="49">
        <v>0</v>
      </c>
      <c r="R54" s="39">
        <f t="shared" si="3"/>
        <v>0</v>
      </c>
      <c r="S54" s="39">
        <v>1</v>
      </c>
      <c r="T54" s="39">
        <v>0</v>
      </c>
      <c r="U54" s="39">
        <f t="shared" si="4"/>
        <v>1</v>
      </c>
      <c r="V54" s="45">
        <f t="shared" si="5"/>
        <v>1</v>
      </c>
      <c r="W54" s="50">
        <v>0</v>
      </c>
      <c r="X54" s="39">
        <v>0</v>
      </c>
      <c r="Y54" s="39">
        <v>0</v>
      </c>
      <c r="Z54" s="39">
        <v>0</v>
      </c>
      <c r="AA54" s="39">
        <f t="shared" si="6"/>
        <v>0</v>
      </c>
      <c r="AB54" s="39">
        <v>1</v>
      </c>
      <c r="AC54" s="39">
        <v>0</v>
      </c>
      <c r="AD54" s="39">
        <f t="shared" si="7"/>
        <v>1</v>
      </c>
      <c r="AE54" s="45">
        <f t="shared" si="8"/>
        <v>1</v>
      </c>
      <c r="AF54" s="91">
        <f t="shared" si="9"/>
        <v>0.0026528878815980225</v>
      </c>
    </row>
    <row r="55" spans="1:32" ht="12.75">
      <c r="A55" s="2" t="s">
        <v>114</v>
      </c>
      <c r="B55" s="3" t="s">
        <v>115</v>
      </c>
      <c r="C55" s="3" t="s">
        <v>73</v>
      </c>
      <c r="D55" s="3" t="s">
        <v>8</v>
      </c>
      <c r="E55" s="23">
        <v>0</v>
      </c>
      <c r="F55" s="24">
        <v>0</v>
      </c>
      <c r="G55" s="24">
        <v>0</v>
      </c>
      <c r="H55" s="24">
        <v>0</v>
      </c>
      <c r="I55" s="39">
        <f t="shared" si="0"/>
        <v>0</v>
      </c>
      <c r="J55" s="39">
        <v>11</v>
      </c>
      <c r="K55" s="39">
        <v>2</v>
      </c>
      <c r="L55" s="39">
        <f t="shared" si="1"/>
        <v>13</v>
      </c>
      <c r="M55" s="40">
        <f t="shared" si="2"/>
        <v>13</v>
      </c>
      <c r="N55" s="49">
        <v>0</v>
      </c>
      <c r="O55" s="49">
        <v>0</v>
      </c>
      <c r="P55" s="49">
        <v>0</v>
      </c>
      <c r="Q55" s="49">
        <v>0</v>
      </c>
      <c r="R55" s="39">
        <f t="shared" si="3"/>
        <v>0</v>
      </c>
      <c r="S55" s="39">
        <v>12</v>
      </c>
      <c r="T55" s="39">
        <v>1</v>
      </c>
      <c r="U55" s="39">
        <f t="shared" si="4"/>
        <v>13</v>
      </c>
      <c r="V55" s="45">
        <f t="shared" si="5"/>
        <v>13</v>
      </c>
      <c r="W55" s="50">
        <v>0</v>
      </c>
      <c r="X55" s="39">
        <v>0</v>
      </c>
      <c r="Y55" s="39">
        <v>0</v>
      </c>
      <c r="Z55" s="39">
        <v>0</v>
      </c>
      <c r="AA55" s="39">
        <f t="shared" si="6"/>
        <v>0</v>
      </c>
      <c r="AB55" s="39">
        <v>18</v>
      </c>
      <c r="AC55" s="39">
        <v>1</v>
      </c>
      <c r="AD55" s="39">
        <f t="shared" si="7"/>
        <v>19</v>
      </c>
      <c r="AE55" s="45">
        <f t="shared" si="8"/>
        <v>19</v>
      </c>
      <c r="AF55" s="91">
        <f t="shared" si="9"/>
        <v>0.06181885534715712</v>
      </c>
    </row>
    <row r="56" spans="1:32" ht="12.75">
      <c r="A56" s="2" t="s">
        <v>116</v>
      </c>
      <c r="B56" s="3" t="s">
        <v>117</v>
      </c>
      <c r="C56" s="3" t="s">
        <v>73</v>
      </c>
      <c r="D56" s="3" t="s">
        <v>292</v>
      </c>
      <c r="E56" s="23">
        <v>0</v>
      </c>
      <c r="F56" s="24">
        <v>0</v>
      </c>
      <c r="G56" s="24">
        <v>0</v>
      </c>
      <c r="H56" s="24">
        <v>0</v>
      </c>
      <c r="I56" s="39">
        <f t="shared" si="0"/>
        <v>0</v>
      </c>
      <c r="J56" s="39">
        <v>1</v>
      </c>
      <c r="K56" s="39">
        <v>0</v>
      </c>
      <c r="L56" s="39">
        <f t="shared" si="1"/>
        <v>1</v>
      </c>
      <c r="M56" s="40">
        <f t="shared" si="2"/>
        <v>1</v>
      </c>
      <c r="N56" s="49">
        <v>0</v>
      </c>
      <c r="O56" s="49">
        <v>0</v>
      </c>
      <c r="P56" s="49">
        <v>0</v>
      </c>
      <c r="Q56" s="49">
        <v>0</v>
      </c>
      <c r="R56" s="39">
        <f t="shared" si="3"/>
        <v>0</v>
      </c>
      <c r="S56" s="39">
        <v>1</v>
      </c>
      <c r="T56" s="39">
        <v>0</v>
      </c>
      <c r="U56" s="39">
        <f t="shared" si="4"/>
        <v>1</v>
      </c>
      <c r="V56" s="45">
        <f t="shared" si="5"/>
        <v>1</v>
      </c>
      <c r="W56" s="50">
        <v>0</v>
      </c>
      <c r="X56" s="39">
        <v>0</v>
      </c>
      <c r="Y56" s="39">
        <v>0</v>
      </c>
      <c r="Z56" s="39">
        <v>0</v>
      </c>
      <c r="AA56" s="39">
        <f t="shared" si="6"/>
        <v>0</v>
      </c>
      <c r="AB56" s="39">
        <v>0</v>
      </c>
      <c r="AC56" s="39">
        <v>0</v>
      </c>
      <c r="AD56" s="39">
        <f t="shared" si="7"/>
        <v>0</v>
      </c>
      <c r="AE56" s="45">
        <f t="shared" si="8"/>
        <v>0</v>
      </c>
      <c r="AF56" s="91">
        <f t="shared" si="9"/>
        <v>0.0028118647509825625</v>
      </c>
    </row>
    <row r="57" spans="1:32" ht="12.75">
      <c r="A57" s="2" t="s">
        <v>118</v>
      </c>
      <c r="B57" s="3" t="s">
        <v>119</v>
      </c>
      <c r="C57" s="3" t="s">
        <v>73</v>
      </c>
      <c r="D57" s="3" t="s">
        <v>292</v>
      </c>
      <c r="E57" s="23">
        <v>0</v>
      </c>
      <c r="F57" s="24">
        <v>0</v>
      </c>
      <c r="G57" s="24">
        <v>0</v>
      </c>
      <c r="H57" s="24">
        <v>0</v>
      </c>
      <c r="I57" s="39">
        <f t="shared" si="0"/>
        <v>0</v>
      </c>
      <c r="J57" s="39">
        <v>0</v>
      </c>
      <c r="K57" s="39">
        <v>0</v>
      </c>
      <c r="L57" s="39">
        <f t="shared" si="1"/>
        <v>0</v>
      </c>
      <c r="M57" s="40">
        <f t="shared" si="2"/>
        <v>0</v>
      </c>
      <c r="N57" s="49">
        <v>0</v>
      </c>
      <c r="O57" s="49">
        <v>0</v>
      </c>
      <c r="P57" s="49">
        <v>0</v>
      </c>
      <c r="Q57" s="49">
        <v>0</v>
      </c>
      <c r="R57" s="39">
        <f t="shared" si="3"/>
        <v>0</v>
      </c>
      <c r="S57" s="39">
        <v>1</v>
      </c>
      <c r="T57" s="39">
        <v>0</v>
      </c>
      <c r="U57" s="39">
        <f t="shared" si="4"/>
        <v>1</v>
      </c>
      <c r="V57" s="45">
        <f t="shared" si="5"/>
        <v>1</v>
      </c>
      <c r="W57" s="50">
        <v>0</v>
      </c>
      <c r="X57" s="39">
        <v>0</v>
      </c>
      <c r="Y57" s="39">
        <v>0</v>
      </c>
      <c r="Z57" s="39">
        <v>0</v>
      </c>
      <c r="AA57" s="39">
        <f t="shared" si="6"/>
        <v>0</v>
      </c>
      <c r="AB57" s="39">
        <v>1</v>
      </c>
      <c r="AC57" s="39">
        <v>0</v>
      </c>
      <c r="AD57" s="39">
        <f t="shared" si="7"/>
        <v>1</v>
      </c>
      <c r="AE57" s="45">
        <f t="shared" si="8"/>
        <v>1</v>
      </c>
      <c r="AF57" s="91">
        <f t="shared" si="9"/>
        <v>0.0026528878815980225</v>
      </c>
    </row>
    <row r="58" spans="1:32" ht="12.75">
      <c r="A58" s="2" t="s">
        <v>120</v>
      </c>
      <c r="B58" s="3" t="s">
        <v>121</v>
      </c>
      <c r="C58" s="3" t="s">
        <v>73</v>
      </c>
      <c r="D58" s="3" t="s">
        <v>8</v>
      </c>
      <c r="E58" s="23">
        <v>0</v>
      </c>
      <c r="F58" s="24">
        <v>0</v>
      </c>
      <c r="G58" s="24">
        <v>0</v>
      </c>
      <c r="H58" s="24">
        <v>0</v>
      </c>
      <c r="I58" s="39">
        <f t="shared" si="0"/>
        <v>0</v>
      </c>
      <c r="J58" s="39">
        <v>1</v>
      </c>
      <c r="K58" s="39">
        <v>0</v>
      </c>
      <c r="L58" s="39">
        <f t="shared" si="1"/>
        <v>1</v>
      </c>
      <c r="M58" s="40">
        <f t="shared" si="2"/>
        <v>1</v>
      </c>
      <c r="N58" s="49">
        <v>0</v>
      </c>
      <c r="O58" s="49">
        <v>0</v>
      </c>
      <c r="P58" s="49">
        <v>0</v>
      </c>
      <c r="Q58" s="49">
        <v>0</v>
      </c>
      <c r="R58" s="39">
        <f t="shared" si="3"/>
        <v>0</v>
      </c>
      <c r="S58" s="39">
        <v>2</v>
      </c>
      <c r="T58" s="39">
        <v>0</v>
      </c>
      <c r="U58" s="39">
        <f t="shared" si="4"/>
        <v>2</v>
      </c>
      <c r="V58" s="45">
        <f t="shared" si="5"/>
        <v>2</v>
      </c>
      <c r="W58" s="50">
        <v>0</v>
      </c>
      <c r="X58" s="39">
        <v>0</v>
      </c>
      <c r="Y58" s="39">
        <v>0</v>
      </c>
      <c r="Z58" s="39">
        <v>0</v>
      </c>
      <c r="AA58" s="39">
        <f t="shared" si="6"/>
        <v>0</v>
      </c>
      <c r="AB58" s="39">
        <v>1</v>
      </c>
      <c r="AC58" s="39">
        <v>0</v>
      </c>
      <c r="AD58" s="39">
        <f t="shared" si="7"/>
        <v>1</v>
      </c>
      <c r="AE58" s="45">
        <f t="shared" si="8"/>
        <v>1</v>
      </c>
      <c r="AF58" s="91">
        <f t="shared" si="9"/>
        <v>0.005464752632580585</v>
      </c>
    </row>
    <row r="59" spans="1:32" ht="12.75">
      <c r="A59" s="2" t="s">
        <v>122</v>
      </c>
      <c r="B59" s="3" t="s">
        <v>123</v>
      </c>
      <c r="C59" s="3" t="s">
        <v>73</v>
      </c>
      <c r="D59" s="3" t="s">
        <v>226</v>
      </c>
      <c r="E59" s="23">
        <v>12</v>
      </c>
      <c r="F59" s="24">
        <v>0</v>
      </c>
      <c r="G59" s="24">
        <v>19</v>
      </c>
      <c r="H59" s="24">
        <v>0</v>
      </c>
      <c r="I59" s="39">
        <f t="shared" si="0"/>
        <v>215</v>
      </c>
      <c r="J59" s="39">
        <v>16</v>
      </c>
      <c r="K59" s="39">
        <v>1</v>
      </c>
      <c r="L59" s="39">
        <f t="shared" si="1"/>
        <v>17</v>
      </c>
      <c r="M59" s="40">
        <f t="shared" si="2"/>
        <v>232</v>
      </c>
      <c r="N59" s="49">
        <v>25</v>
      </c>
      <c r="O59" s="49">
        <v>1</v>
      </c>
      <c r="P59" s="49">
        <v>20</v>
      </c>
      <c r="Q59" s="49">
        <v>1</v>
      </c>
      <c r="R59" s="39">
        <f t="shared" si="3"/>
        <v>365</v>
      </c>
      <c r="S59" s="39">
        <v>14</v>
      </c>
      <c r="T59" s="39">
        <v>2</v>
      </c>
      <c r="U59" s="39">
        <f t="shared" si="4"/>
        <v>16</v>
      </c>
      <c r="V59" s="45">
        <f t="shared" si="5"/>
        <v>381</v>
      </c>
      <c r="W59" s="50">
        <v>10</v>
      </c>
      <c r="X59" s="39">
        <v>1</v>
      </c>
      <c r="Y59" s="39">
        <v>34</v>
      </c>
      <c r="Z59" s="39">
        <v>1</v>
      </c>
      <c r="AA59" s="39">
        <f t="shared" si="6"/>
        <v>285</v>
      </c>
      <c r="AB59" s="39">
        <v>17</v>
      </c>
      <c r="AC59" s="39">
        <v>2</v>
      </c>
      <c r="AD59" s="39">
        <f t="shared" si="7"/>
        <v>19</v>
      </c>
      <c r="AE59" s="45">
        <f t="shared" si="8"/>
        <v>304</v>
      </c>
      <c r="AF59" s="91">
        <f t="shared" si="9"/>
        <v>1.253738974774454</v>
      </c>
    </row>
    <row r="60" spans="1:32" ht="12.75">
      <c r="A60" s="2" t="s">
        <v>124</v>
      </c>
      <c r="B60" s="3" t="s">
        <v>125</v>
      </c>
      <c r="C60" s="3" t="s">
        <v>73</v>
      </c>
      <c r="D60" s="3" t="s">
        <v>226</v>
      </c>
      <c r="E60" s="23">
        <v>1</v>
      </c>
      <c r="F60" s="24">
        <v>0</v>
      </c>
      <c r="G60" s="24">
        <v>1</v>
      </c>
      <c r="H60" s="24">
        <v>1</v>
      </c>
      <c r="I60" s="39">
        <f t="shared" si="0"/>
        <v>20</v>
      </c>
      <c r="J60" s="39">
        <v>3</v>
      </c>
      <c r="K60" s="39">
        <v>0</v>
      </c>
      <c r="L60" s="39">
        <f t="shared" si="1"/>
        <v>3</v>
      </c>
      <c r="M60" s="40">
        <f t="shared" si="2"/>
        <v>23</v>
      </c>
      <c r="N60" s="49">
        <v>3</v>
      </c>
      <c r="O60" s="49">
        <v>0</v>
      </c>
      <c r="P60" s="49">
        <v>1</v>
      </c>
      <c r="Q60" s="49">
        <v>1</v>
      </c>
      <c r="R60" s="39">
        <f t="shared" si="3"/>
        <v>40</v>
      </c>
      <c r="S60" s="39">
        <v>3</v>
      </c>
      <c r="T60" s="39">
        <v>0</v>
      </c>
      <c r="U60" s="39">
        <f t="shared" si="4"/>
        <v>3</v>
      </c>
      <c r="V60" s="45">
        <f t="shared" si="5"/>
        <v>43</v>
      </c>
      <c r="W60" s="50">
        <v>3</v>
      </c>
      <c r="X60" s="39">
        <v>0</v>
      </c>
      <c r="Y60" s="39">
        <v>1</v>
      </c>
      <c r="Z60" s="39">
        <v>0</v>
      </c>
      <c r="AA60" s="39">
        <f t="shared" si="6"/>
        <v>35</v>
      </c>
      <c r="AB60" s="39">
        <v>5</v>
      </c>
      <c r="AC60" s="39">
        <v>0</v>
      </c>
      <c r="AD60" s="39">
        <f t="shared" si="7"/>
        <v>5</v>
      </c>
      <c r="AE60" s="45">
        <f t="shared" si="8"/>
        <v>40</v>
      </c>
      <c r="AF60" s="91">
        <f t="shared" si="9"/>
        <v>0.14432497699338445</v>
      </c>
    </row>
    <row r="61" spans="1:32" ht="12.75">
      <c r="A61" s="2" t="s">
        <v>126</v>
      </c>
      <c r="B61" s="3" t="s">
        <v>127</v>
      </c>
      <c r="C61" s="3" t="s">
        <v>73</v>
      </c>
      <c r="D61" s="3" t="s">
        <v>292</v>
      </c>
      <c r="E61" s="23">
        <v>0</v>
      </c>
      <c r="F61" s="24">
        <v>0</v>
      </c>
      <c r="G61" s="24">
        <v>0</v>
      </c>
      <c r="H61" s="24">
        <v>0</v>
      </c>
      <c r="I61" s="39">
        <f t="shared" si="0"/>
        <v>0</v>
      </c>
      <c r="J61" s="39">
        <v>1</v>
      </c>
      <c r="K61" s="39">
        <v>0</v>
      </c>
      <c r="L61" s="39">
        <f t="shared" si="1"/>
        <v>1</v>
      </c>
      <c r="M61" s="40">
        <f t="shared" si="2"/>
        <v>1</v>
      </c>
      <c r="N61" s="49">
        <v>0</v>
      </c>
      <c r="O61" s="49">
        <v>0</v>
      </c>
      <c r="P61" s="49">
        <v>0</v>
      </c>
      <c r="Q61" s="49">
        <v>0</v>
      </c>
      <c r="R61" s="39">
        <f t="shared" si="3"/>
        <v>0</v>
      </c>
      <c r="S61" s="39">
        <v>0</v>
      </c>
      <c r="T61" s="39">
        <v>0</v>
      </c>
      <c r="U61" s="39">
        <f t="shared" si="4"/>
        <v>0</v>
      </c>
      <c r="V61" s="45">
        <f t="shared" si="5"/>
        <v>0</v>
      </c>
      <c r="W61" s="50">
        <v>0</v>
      </c>
      <c r="X61" s="39">
        <v>0</v>
      </c>
      <c r="Y61" s="39">
        <v>0</v>
      </c>
      <c r="Z61" s="39">
        <v>0</v>
      </c>
      <c r="AA61" s="39">
        <f t="shared" si="6"/>
        <v>0</v>
      </c>
      <c r="AB61" s="39">
        <v>0</v>
      </c>
      <c r="AC61" s="39">
        <v>0</v>
      </c>
      <c r="AD61" s="39">
        <f t="shared" si="7"/>
        <v>0</v>
      </c>
      <c r="AE61" s="45">
        <f t="shared" si="8"/>
        <v>0</v>
      </c>
      <c r="AF61" s="91">
        <f t="shared" si="9"/>
        <v>0.0014886933738257932</v>
      </c>
    </row>
    <row r="62" spans="1:32" ht="12.75">
      <c r="A62" s="2" t="s">
        <v>128</v>
      </c>
      <c r="B62" s="3" t="s">
        <v>129</v>
      </c>
      <c r="C62" s="3" t="s">
        <v>73</v>
      </c>
      <c r="D62" s="3" t="s">
        <v>8</v>
      </c>
      <c r="E62" s="23">
        <v>0</v>
      </c>
      <c r="F62" s="24">
        <v>0</v>
      </c>
      <c r="G62" s="24">
        <v>0</v>
      </c>
      <c r="H62" s="24">
        <v>0</v>
      </c>
      <c r="I62" s="39">
        <f t="shared" si="0"/>
        <v>0</v>
      </c>
      <c r="J62" s="39">
        <v>1</v>
      </c>
      <c r="K62" s="39">
        <v>0</v>
      </c>
      <c r="L62" s="39">
        <f t="shared" si="1"/>
        <v>1</v>
      </c>
      <c r="M62" s="40">
        <f t="shared" si="2"/>
        <v>1</v>
      </c>
      <c r="N62" s="49">
        <v>0</v>
      </c>
      <c r="O62" s="49">
        <v>0</v>
      </c>
      <c r="P62" s="49">
        <v>0</v>
      </c>
      <c r="Q62" s="49">
        <v>0</v>
      </c>
      <c r="R62" s="39">
        <f t="shared" si="3"/>
        <v>0</v>
      </c>
      <c r="S62" s="39">
        <v>1</v>
      </c>
      <c r="T62" s="39">
        <v>0</v>
      </c>
      <c r="U62" s="39">
        <f t="shared" si="4"/>
        <v>1</v>
      </c>
      <c r="V62" s="45">
        <f t="shared" si="5"/>
        <v>1</v>
      </c>
      <c r="W62" s="50">
        <v>0</v>
      </c>
      <c r="X62" s="39">
        <v>0</v>
      </c>
      <c r="Y62" s="39">
        <v>0</v>
      </c>
      <c r="Z62" s="39">
        <v>0</v>
      </c>
      <c r="AA62" s="39">
        <f t="shared" si="6"/>
        <v>0</v>
      </c>
      <c r="AB62" s="39">
        <v>0</v>
      </c>
      <c r="AC62" s="39">
        <v>0</v>
      </c>
      <c r="AD62" s="39">
        <f t="shared" si="7"/>
        <v>0</v>
      </c>
      <c r="AE62" s="45">
        <f t="shared" si="8"/>
        <v>0</v>
      </c>
      <c r="AF62" s="91">
        <f t="shared" si="9"/>
        <v>0.0028118647509825625</v>
      </c>
    </row>
    <row r="63" spans="1:32" ht="12.75">
      <c r="A63" s="2" t="s">
        <v>130</v>
      </c>
      <c r="B63" s="3" t="s">
        <v>131</v>
      </c>
      <c r="C63" s="3" t="s">
        <v>73</v>
      </c>
      <c r="D63" s="3" t="s">
        <v>8</v>
      </c>
      <c r="E63" s="23">
        <v>0</v>
      </c>
      <c r="F63" s="24">
        <v>0</v>
      </c>
      <c r="G63" s="24">
        <v>0</v>
      </c>
      <c r="H63" s="24">
        <v>0</v>
      </c>
      <c r="I63" s="39">
        <f t="shared" si="0"/>
        <v>0</v>
      </c>
      <c r="J63" s="39">
        <v>3</v>
      </c>
      <c r="K63" s="39">
        <v>0</v>
      </c>
      <c r="L63" s="39">
        <f t="shared" si="1"/>
        <v>3</v>
      </c>
      <c r="M63" s="40">
        <f t="shared" si="2"/>
        <v>3</v>
      </c>
      <c r="N63" s="49">
        <v>0</v>
      </c>
      <c r="O63" s="49">
        <v>0</v>
      </c>
      <c r="P63" s="49">
        <v>0</v>
      </c>
      <c r="Q63" s="49">
        <v>0</v>
      </c>
      <c r="R63" s="39">
        <f t="shared" si="3"/>
        <v>0</v>
      </c>
      <c r="S63" s="39">
        <v>4</v>
      </c>
      <c r="T63" s="39">
        <v>0</v>
      </c>
      <c r="U63" s="39">
        <f t="shared" si="4"/>
        <v>4</v>
      </c>
      <c r="V63" s="45">
        <f t="shared" si="5"/>
        <v>4</v>
      </c>
      <c r="W63" s="50">
        <v>0</v>
      </c>
      <c r="X63" s="39">
        <v>0</v>
      </c>
      <c r="Y63" s="39">
        <v>0</v>
      </c>
      <c r="Z63" s="39">
        <v>0</v>
      </c>
      <c r="AA63" s="39">
        <f t="shared" si="6"/>
        <v>0</v>
      </c>
      <c r="AB63" s="39">
        <v>4</v>
      </c>
      <c r="AC63" s="39">
        <v>0</v>
      </c>
      <c r="AD63" s="39">
        <f t="shared" si="7"/>
        <v>4</v>
      </c>
      <c r="AE63" s="45">
        <f t="shared" si="8"/>
        <v>4</v>
      </c>
      <c r="AF63" s="91">
        <f t="shared" si="9"/>
        <v>0.015077631647869471</v>
      </c>
    </row>
    <row r="64" spans="1:32" ht="12.75">
      <c r="A64" s="2" t="s">
        <v>132</v>
      </c>
      <c r="B64" s="3" t="s">
        <v>133</v>
      </c>
      <c r="C64" s="3" t="s">
        <v>73</v>
      </c>
      <c r="D64" s="3" t="s">
        <v>3</v>
      </c>
      <c r="E64" s="23">
        <v>26</v>
      </c>
      <c r="F64" s="24">
        <v>5</v>
      </c>
      <c r="G64" s="24">
        <v>11</v>
      </c>
      <c r="H64" s="24">
        <v>1</v>
      </c>
      <c r="I64" s="39">
        <f t="shared" si="0"/>
        <v>370</v>
      </c>
      <c r="J64" s="39">
        <v>51</v>
      </c>
      <c r="K64" s="39">
        <v>15</v>
      </c>
      <c r="L64" s="39">
        <f t="shared" si="1"/>
        <v>66</v>
      </c>
      <c r="M64" s="40">
        <f t="shared" si="2"/>
        <v>436</v>
      </c>
      <c r="N64" s="49">
        <v>34</v>
      </c>
      <c r="O64" s="49">
        <v>10</v>
      </c>
      <c r="P64" s="49">
        <v>15</v>
      </c>
      <c r="Q64" s="49">
        <v>5</v>
      </c>
      <c r="R64" s="39">
        <f t="shared" si="3"/>
        <v>540</v>
      </c>
      <c r="S64" s="39">
        <v>57</v>
      </c>
      <c r="T64" s="39">
        <v>19</v>
      </c>
      <c r="U64" s="39">
        <f t="shared" si="4"/>
        <v>76</v>
      </c>
      <c r="V64" s="45">
        <f t="shared" si="5"/>
        <v>616</v>
      </c>
      <c r="W64" s="50">
        <v>30</v>
      </c>
      <c r="X64" s="39">
        <v>11</v>
      </c>
      <c r="Y64" s="39">
        <v>23</v>
      </c>
      <c r="Z64" s="39">
        <v>6</v>
      </c>
      <c r="AA64" s="39">
        <f t="shared" si="6"/>
        <v>555</v>
      </c>
      <c r="AB64" s="39">
        <v>58</v>
      </c>
      <c r="AC64" s="39">
        <v>20</v>
      </c>
      <c r="AD64" s="39">
        <f t="shared" si="7"/>
        <v>78</v>
      </c>
      <c r="AE64" s="45">
        <f t="shared" si="8"/>
        <v>633</v>
      </c>
      <c r="AF64" s="91">
        <f t="shared" si="9"/>
        <v>2.305854426627929</v>
      </c>
    </row>
    <row r="65" spans="1:32" ht="12.75">
      <c r="A65" s="2" t="s">
        <v>134</v>
      </c>
      <c r="B65" s="3" t="s">
        <v>135</v>
      </c>
      <c r="C65" s="3" t="s">
        <v>73</v>
      </c>
      <c r="D65" s="3" t="s">
        <v>8</v>
      </c>
      <c r="E65" s="23">
        <v>2</v>
      </c>
      <c r="F65" s="24">
        <v>1</v>
      </c>
      <c r="G65" s="24">
        <v>0</v>
      </c>
      <c r="H65" s="24">
        <v>0</v>
      </c>
      <c r="I65" s="39">
        <f t="shared" si="0"/>
        <v>30</v>
      </c>
      <c r="J65" s="39">
        <v>14</v>
      </c>
      <c r="K65" s="39">
        <v>1</v>
      </c>
      <c r="L65" s="39">
        <f t="shared" si="1"/>
        <v>15</v>
      </c>
      <c r="M65" s="40">
        <f t="shared" si="2"/>
        <v>45</v>
      </c>
      <c r="N65" s="49">
        <v>2</v>
      </c>
      <c r="O65" s="49">
        <v>1</v>
      </c>
      <c r="P65" s="49">
        <v>0</v>
      </c>
      <c r="Q65" s="49">
        <v>0</v>
      </c>
      <c r="R65" s="39">
        <f t="shared" si="3"/>
        <v>30</v>
      </c>
      <c r="S65" s="39">
        <v>16</v>
      </c>
      <c r="T65" s="39">
        <v>3</v>
      </c>
      <c r="U65" s="39">
        <f t="shared" si="4"/>
        <v>19</v>
      </c>
      <c r="V65" s="45">
        <f t="shared" si="5"/>
        <v>49</v>
      </c>
      <c r="W65" s="50">
        <v>2</v>
      </c>
      <c r="X65" s="39">
        <v>1</v>
      </c>
      <c r="Y65" s="39">
        <v>0</v>
      </c>
      <c r="Z65" s="39">
        <v>0</v>
      </c>
      <c r="AA65" s="39">
        <f t="shared" si="6"/>
        <v>30</v>
      </c>
      <c r="AB65" s="39">
        <v>18</v>
      </c>
      <c r="AC65" s="39">
        <v>2</v>
      </c>
      <c r="AD65" s="39">
        <f t="shared" si="7"/>
        <v>20</v>
      </c>
      <c r="AE65" s="45">
        <f t="shared" si="8"/>
        <v>50</v>
      </c>
      <c r="AF65" s="91">
        <f t="shared" si="9"/>
        <v>0.19831242452490505</v>
      </c>
    </row>
    <row r="66" spans="1:32" ht="12.75">
      <c r="A66" s="2" t="s">
        <v>136</v>
      </c>
      <c r="B66" s="3" t="s">
        <v>137</v>
      </c>
      <c r="C66" s="3" t="s">
        <v>73</v>
      </c>
      <c r="D66" s="3" t="s">
        <v>8</v>
      </c>
      <c r="E66" s="23">
        <v>0</v>
      </c>
      <c r="F66" s="24">
        <v>0</v>
      </c>
      <c r="G66" s="24">
        <v>0</v>
      </c>
      <c r="H66" s="24">
        <v>0</v>
      </c>
      <c r="I66" s="39">
        <f t="shared" si="0"/>
        <v>0</v>
      </c>
      <c r="J66" s="39">
        <v>0</v>
      </c>
      <c r="K66" s="39">
        <v>0</v>
      </c>
      <c r="L66" s="39">
        <f t="shared" si="1"/>
        <v>0</v>
      </c>
      <c r="M66" s="40">
        <f t="shared" si="2"/>
        <v>0</v>
      </c>
      <c r="N66" s="49">
        <v>0</v>
      </c>
      <c r="O66" s="49">
        <v>0</v>
      </c>
      <c r="P66" s="49">
        <v>0</v>
      </c>
      <c r="Q66" s="49">
        <v>0</v>
      </c>
      <c r="R66" s="39">
        <f t="shared" si="3"/>
        <v>0</v>
      </c>
      <c r="S66" s="39">
        <v>0</v>
      </c>
      <c r="T66" s="39">
        <v>0</v>
      </c>
      <c r="U66" s="39">
        <f t="shared" si="4"/>
        <v>0</v>
      </c>
      <c r="V66" s="45">
        <f t="shared" si="5"/>
        <v>0</v>
      </c>
      <c r="W66" s="50">
        <v>0</v>
      </c>
      <c r="X66" s="39">
        <v>0</v>
      </c>
      <c r="Y66" s="39">
        <v>0</v>
      </c>
      <c r="Z66" s="39">
        <v>0</v>
      </c>
      <c r="AA66" s="39">
        <f t="shared" si="6"/>
        <v>0</v>
      </c>
      <c r="AB66" s="39">
        <v>1</v>
      </c>
      <c r="AC66" s="39">
        <v>0</v>
      </c>
      <c r="AD66" s="39">
        <f t="shared" si="7"/>
        <v>1</v>
      </c>
      <c r="AE66" s="45">
        <f t="shared" si="8"/>
        <v>1</v>
      </c>
      <c r="AF66" s="91">
        <f t="shared" si="9"/>
        <v>0.0013297165044412532</v>
      </c>
    </row>
    <row r="67" spans="1:32" ht="12.75">
      <c r="A67" s="2" t="s">
        <v>138</v>
      </c>
      <c r="B67" s="3" t="s">
        <v>139</v>
      </c>
      <c r="C67" s="3" t="s">
        <v>73</v>
      </c>
      <c r="D67" s="3" t="s">
        <v>8</v>
      </c>
      <c r="E67" s="23">
        <v>0</v>
      </c>
      <c r="F67" s="24">
        <v>0</v>
      </c>
      <c r="G67" s="24">
        <v>0</v>
      </c>
      <c r="H67" s="24">
        <v>0</v>
      </c>
      <c r="I67" s="39">
        <f t="shared" si="0"/>
        <v>0</v>
      </c>
      <c r="J67" s="39">
        <v>0</v>
      </c>
      <c r="K67" s="39">
        <v>0</v>
      </c>
      <c r="L67" s="39">
        <f t="shared" si="1"/>
        <v>0</v>
      </c>
      <c r="M67" s="40">
        <f t="shared" si="2"/>
        <v>0</v>
      </c>
      <c r="N67" s="49">
        <v>0</v>
      </c>
      <c r="O67" s="49">
        <v>0</v>
      </c>
      <c r="P67" s="49">
        <v>0</v>
      </c>
      <c r="Q67" s="49">
        <v>0</v>
      </c>
      <c r="R67" s="39">
        <f t="shared" si="3"/>
        <v>0</v>
      </c>
      <c r="S67" s="39">
        <v>0</v>
      </c>
      <c r="T67" s="39">
        <v>0</v>
      </c>
      <c r="U67" s="39">
        <f t="shared" si="4"/>
        <v>0</v>
      </c>
      <c r="V67" s="45">
        <f t="shared" si="5"/>
        <v>0</v>
      </c>
      <c r="W67" s="50">
        <v>0</v>
      </c>
      <c r="X67" s="39">
        <v>0</v>
      </c>
      <c r="Y67" s="39">
        <v>0</v>
      </c>
      <c r="Z67" s="39">
        <v>0</v>
      </c>
      <c r="AA67" s="39">
        <f t="shared" si="6"/>
        <v>0</v>
      </c>
      <c r="AB67" s="39">
        <v>1</v>
      </c>
      <c r="AC67" s="39">
        <v>0</v>
      </c>
      <c r="AD67" s="39">
        <f t="shared" si="7"/>
        <v>1</v>
      </c>
      <c r="AE67" s="45">
        <f t="shared" si="8"/>
        <v>1</v>
      </c>
      <c r="AF67" s="91">
        <f t="shared" si="9"/>
        <v>0.0013297165044412532</v>
      </c>
    </row>
    <row r="68" spans="1:32" ht="12.75">
      <c r="A68" s="2" t="s">
        <v>140</v>
      </c>
      <c r="B68" s="3" t="s">
        <v>141</v>
      </c>
      <c r="C68" s="3" t="s">
        <v>73</v>
      </c>
      <c r="D68" s="3" t="s">
        <v>8</v>
      </c>
      <c r="E68" s="23">
        <v>0</v>
      </c>
      <c r="F68" s="24">
        <v>0</v>
      </c>
      <c r="G68" s="24">
        <v>0</v>
      </c>
      <c r="H68" s="24">
        <v>0</v>
      </c>
      <c r="I68" s="39">
        <f aca="true" t="shared" si="10" ref="I68:I131">(E68+F68)*10+(G68+H68)*5</f>
        <v>0</v>
      </c>
      <c r="J68" s="39">
        <v>17</v>
      </c>
      <c r="K68" s="39">
        <v>1</v>
      </c>
      <c r="L68" s="39">
        <f aca="true" t="shared" si="11" ref="L68:L131">J68+K68</f>
        <v>18</v>
      </c>
      <c r="M68" s="40">
        <f aca="true" t="shared" si="12" ref="M68:M131">I68+L68</f>
        <v>18</v>
      </c>
      <c r="N68" s="49">
        <v>0</v>
      </c>
      <c r="O68" s="49">
        <v>0</v>
      </c>
      <c r="P68" s="49">
        <v>0</v>
      </c>
      <c r="Q68" s="49">
        <v>0</v>
      </c>
      <c r="R68" s="39">
        <f aca="true" t="shared" si="13" ref="R68:R131">(N68+O68)*10+(P68+Q68)*5</f>
        <v>0</v>
      </c>
      <c r="S68" s="39">
        <v>18</v>
      </c>
      <c r="T68" s="39">
        <v>3</v>
      </c>
      <c r="U68" s="39">
        <f aca="true" t="shared" si="14" ref="U68:U131">S68+T68</f>
        <v>21</v>
      </c>
      <c r="V68" s="45">
        <f aca="true" t="shared" si="15" ref="V68:V131">R68+U68</f>
        <v>21</v>
      </c>
      <c r="W68" s="50">
        <v>0</v>
      </c>
      <c r="X68" s="39">
        <v>0</v>
      </c>
      <c r="Y68" s="39">
        <v>0</v>
      </c>
      <c r="Z68" s="39">
        <v>0</v>
      </c>
      <c r="AA68" s="39">
        <f aca="true" t="shared" si="16" ref="AA68:AA131">(W68+X68)*10+(Y68+Z68)*5</f>
        <v>0</v>
      </c>
      <c r="AB68" s="39">
        <v>20</v>
      </c>
      <c r="AC68" s="39">
        <v>3</v>
      </c>
      <c r="AD68" s="39">
        <f aca="true" t="shared" si="17" ref="AD68:AD131">AB68+AC68</f>
        <v>23</v>
      </c>
      <c r="AE68" s="45">
        <f aca="true" t="shared" si="18" ref="AE68:AE131">AA68+AD68</f>
        <v>23</v>
      </c>
      <c r="AF68" s="91">
        <f t="shared" si="9"/>
        <v>0.08516655925130526</v>
      </c>
    </row>
    <row r="69" spans="1:32" ht="12.75">
      <c r="A69" s="2" t="s">
        <v>142</v>
      </c>
      <c r="B69" s="3" t="s">
        <v>143</v>
      </c>
      <c r="C69" s="3" t="s">
        <v>73</v>
      </c>
      <c r="D69" s="3" t="s">
        <v>8</v>
      </c>
      <c r="E69" s="23">
        <v>0</v>
      </c>
      <c r="F69" s="24">
        <v>0</v>
      </c>
      <c r="G69" s="24">
        <v>0</v>
      </c>
      <c r="H69" s="24">
        <v>0</v>
      </c>
      <c r="I69" s="39">
        <f t="shared" si="10"/>
        <v>0</v>
      </c>
      <c r="J69" s="39">
        <v>22</v>
      </c>
      <c r="K69" s="39">
        <v>2</v>
      </c>
      <c r="L69" s="39">
        <f t="shared" si="11"/>
        <v>24</v>
      </c>
      <c r="M69" s="40">
        <f t="shared" si="12"/>
        <v>24</v>
      </c>
      <c r="N69" s="49">
        <v>0</v>
      </c>
      <c r="O69" s="49">
        <v>0</v>
      </c>
      <c r="P69" s="49">
        <v>0</v>
      </c>
      <c r="Q69" s="49">
        <v>0</v>
      </c>
      <c r="R69" s="39">
        <f t="shared" si="13"/>
        <v>0</v>
      </c>
      <c r="S69" s="39">
        <v>18</v>
      </c>
      <c r="T69" s="39">
        <v>3</v>
      </c>
      <c r="U69" s="39">
        <f t="shared" si="14"/>
        <v>21</v>
      </c>
      <c r="V69" s="45">
        <f t="shared" si="15"/>
        <v>21</v>
      </c>
      <c r="W69" s="50">
        <v>0</v>
      </c>
      <c r="X69" s="39">
        <v>0</v>
      </c>
      <c r="Y69" s="39">
        <v>0</v>
      </c>
      <c r="Z69" s="39">
        <v>0</v>
      </c>
      <c r="AA69" s="39">
        <f t="shared" si="16"/>
        <v>0</v>
      </c>
      <c r="AB69" s="39">
        <v>19</v>
      </c>
      <c r="AC69" s="39">
        <v>4</v>
      </c>
      <c r="AD69" s="39">
        <f t="shared" si="17"/>
        <v>23</v>
      </c>
      <c r="AE69" s="45">
        <f t="shared" si="18"/>
        <v>23</v>
      </c>
      <c r="AF69" s="91">
        <f aca="true" t="shared" si="19" ref="AF69:AF132">(100/$M$138*M69)*1/3+(100/$V$138*V69)*1/3+(100/$AE$138*AE69)*1/3</f>
        <v>0.09409871949426002</v>
      </c>
    </row>
    <row r="70" spans="1:32" ht="12.75">
      <c r="A70" s="2" t="s">
        <v>144</v>
      </c>
      <c r="B70" s="3" t="s">
        <v>299</v>
      </c>
      <c r="C70" s="3" t="s">
        <v>145</v>
      </c>
      <c r="D70" s="3" t="s">
        <v>293</v>
      </c>
      <c r="E70" s="23">
        <v>17</v>
      </c>
      <c r="F70" s="24">
        <v>0</v>
      </c>
      <c r="G70" s="24">
        <v>17</v>
      </c>
      <c r="H70" s="24">
        <v>1</v>
      </c>
      <c r="I70" s="39">
        <f t="shared" si="10"/>
        <v>260</v>
      </c>
      <c r="J70" s="39">
        <v>41</v>
      </c>
      <c r="K70" s="39">
        <v>4</v>
      </c>
      <c r="L70" s="39">
        <f t="shared" si="11"/>
        <v>45</v>
      </c>
      <c r="M70" s="40">
        <f t="shared" si="12"/>
        <v>305</v>
      </c>
      <c r="N70" s="49">
        <v>25</v>
      </c>
      <c r="O70" s="49">
        <v>0</v>
      </c>
      <c r="P70" s="49">
        <v>25</v>
      </c>
      <c r="Q70" s="49">
        <v>1</v>
      </c>
      <c r="R70" s="39">
        <f t="shared" si="13"/>
        <v>380</v>
      </c>
      <c r="S70" s="39">
        <v>47</v>
      </c>
      <c r="T70" s="39">
        <v>4</v>
      </c>
      <c r="U70" s="39">
        <f t="shared" si="14"/>
        <v>51</v>
      </c>
      <c r="V70" s="45">
        <f t="shared" si="15"/>
        <v>431</v>
      </c>
      <c r="W70" s="50">
        <v>24</v>
      </c>
      <c r="X70" s="39">
        <v>0</v>
      </c>
      <c r="Y70" s="39">
        <v>48</v>
      </c>
      <c r="Z70" s="39">
        <v>1</v>
      </c>
      <c r="AA70" s="39">
        <f t="shared" si="16"/>
        <v>485</v>
      </c>
      <c r="AB70" s="39">
        <v>49</v>
      </c>
      <c r="AC70" s="39">
        <v>7</v>
      </c>
      <c r="AD70" s="39">
        <f t="shared" si="17"/>
        <v>56</v>
      </c>
      <c r="AE70" s="45">
        <f t="shared" si="18"/>
        <v>541</v>
      </c>
      <c r="AF70" s="91">
        <f t="shared" si="19"/>
        <v>1.7437149714741524</v>
      </c>
    </row>
    <row r="71" spans="1:32" ht="12.75">
      <c r="A71" s="2" t="s">
        <v>146</v>
      </c>
      <c r="B71" s="3" t="s">
        <v>147</v>
      </c>
      <c r="C71" s="3" t="s">
        <v>145</v>
      </c>
      <c r="D71" s="3" t="s">
        <v>3</v>
      </c>
      <c r="E71" s="23">
        <v>8</v>
      </c>
      <c r="F71" s="24">
        <v>3</v>
      </c>
      <c r="G71" s="24">
        <v>3</v>
      </c>
      <c r="H71" s="24">
        <v>1</v>
      </c>
      <c r="I71" s="39">
        <f t="shared" si="10"/>
        <v>130</v>
      </c>
      <c r="J71" s="39">
        <v>28</v>
      </c>
      <c r="K71" s="39">
        <v>7</v>
      </c>
      <c r="L71" s="39">
        <f t="shared" si="11"/>
        <v>35</v>
      </c>
      <c r="M71" s="40">
        <f t="shared" si="12"/>
        <v>165</v>
      </c>
      <c r="N71" s="49">
        <v>10</v>
      </c>
      <c r="O71" s="49">
        <v>5</v>
      </c>
      <c r="P71" s="49">
        <v>3</v>
      </c>
      <c r="Q71" s="49">
        <v>1</v>
      </c>
      <c r="R71" s="39">
        <f t="shared" si="13"/>
        <v>170</v>
      </c>
      <c r="S71" s="39">
        <v>30</v>
      </c>
      <c r="T71" s="39">
        <v>9</v>
      </c>
      <c r="U71" s="39">
        <f t="shared" si="14"/>
        <v>39</v>
      </c>
      <c r="V71" s="45">
        <f t="shared" si="15"/>
        <v>209</v>
      </c>
      <c r="W71" s="50">
        <v>10</v>
      </c>
      <c r="X71" s="39">
        <v>4</v>
      </c>
      <c r="Y71" s="39">
        <v>4</v>
      </c>
      <c r="Z71" s="39">
        <v>1</v>
      </c>
      <c r="AA71" s="39">
        <f t="shared" si="16"/>
        <v>165</v>
      </c>
      <c r="AB71" s="39">
        <v>38</v>
      </c>
      <c r="AC71" s="39">
        <v>7</v>
      </c>
      <c r="AD71" s="39">
        <f t="shared" si="17"/>
        <v>45</v>
      </c>
      <c r="AE71" s="45">
        <f t="shared" si="18"/>
        <v>210</v>
      </c>
      <c r="AF71" s="91">
        <f t="shared" si="19"/>
        <v>0.8014176904396838</v>
      </c>
    </row>
    <row r="72" spans="1:32" ht="12.75">
      <c r="A72" s="2" t="s">
        <v>148</v>
      </c>
      <c r="B72" s="3" t="s">
        <v>149</v>
      </c>
      <c r="C72" s="3" t="s">
        <v>145</v>
      </c>
      <c r="D72" s="3" t="s">
        <v>8</v>
      </c>
      <c r="E72" s="23">
        <v>0</v>
      </c>
      <c r="F72" s="24">
        <v>0</v>
      </c>
      <c r="G72" s="24">
        <v>0</v>
      </c>
      <c r="H72" s="24">
        <v>0</v>
      </c>
      <c r="I72" s="39">
        <f t="shared" si="10"/>
        <v>0</v>
      </c>
      <c r="J72" s="39">
        <v>5</v>
      </c>
      <c r="K72" s="39">
        <v>1</v>
      </c>
      <c r="L72" s="39">
        <f t="shared" si="11"/>
        <v>6</v>
      </c>
      <c r="M72" s="40">
        <f t="shared" si="12"/>
        <v>6</v>
      </c>
      <c r="N72" s="49">
        <v>0</v>
      </c>
      <c r="O72" s="49">
        <v>0</v>
      </c>
      <c r="P72" s="49">
        <v>0</v>
      </c>
      <c r="Q72" s="49">
        <v>0</v>
      </c>
      <c r="R72" s="39">
        <f t="shared" si="13"/>
        <v>0</v>
      </c>
      <c r="S72" s="39">
        <v>5</v>
      </c>
      <c r="T72" s="39">
        <v>1</v>
      </c>
      <c r="U72" s="39">
        <f t="shared" si="14"/>
        <v>6</v>
      </c>
      <c r="V72" s="45">
        <f t="shared" si="15"/>
        <v>6</v>
      </c>
      <c r="W72" s="50">
        <v>0</v>
      </c>
      <c r="X72" s="39">
        <v>0</v>
      </c>
      <c r="Y72" s="39">
        <v>0</v>
      </c>
      <c r="Z72" s="39">
        <v>0</v>
      </c>
      <c r="AA72" s="39">
        <f t="shared" si="16"/>
        <v>0</v>
      </c>
      <c r="AB72" s="39">
        <v>7</v>
      </c>
      <c r="AC72" s="39">
        <v>1</v>
      </c>
      <c r="AD72" s="39">
        <f t="shared" si="17"/>
        <v>8</v>
      </c>
      <c r="AE72" s="45">
        <f t="shared" si="18"/>
        <v>8</v>
      </c>
      <c r="AF72" s="91">
        <f t="shared" si="19"/>
        <v>0.027508920541425404</v>
      </c>
    </row>
    <row r="73" spans="1:32" ht="12.75">
      <c r="A73" s="2" t="s">
        <v>150</v>
      </c>
      <c r="B73" s="3" t="s">
        <v>300</v>
      </c>
      <c r="C73" s="3" t="s">
        <v>145</v>
      </c>
      <c r="D73" s="3" t="s">
        <v>293</v>
      </c>
      <c r="E73" s="23">
        <v>33</v>
      </c>
      <c r="F73" s="24">
        <v>1</v>
      </c>
      <c r="G73" s="24">
        <v>23</v>
      </c>
      <c r="H73" s="24">
        <v>0</v>
      </c>
      <c r="I73" s="39">
        <f t="shared" si="10"/>
        <v>455</v>
      </c>
      <c r="J73" s="39">
        <v>100</v>
      </c>
      <c r="K73" s="39">
        <v>4</v>
      </c>
      <c r="L73" s="39">
        <f t="shared" si="11"/>
        <v>104</v>
      </c>
      <c r="M73" s="40">
        <f t="shared" si="12"/>
        <v>559</v>
      </c>
      <c r="N73" s="49">
        <v>47</v>
      </c>
      <c r="O73" s="49">
        <v>0</v>
      </c>
      <c r="P73" s="49">
        <v>36</v>
      </c>
      <c r="Q73" s="49">
        <v>0</v>
      </c>
      <c r="R73" s="39">
        <f t="shared" si="13"/>
        <v>650</v>
      </c>
      <c r="S73" s="39">
        <v>108</v>
      </c>
      <c r="T73" s="39">
        <v>9</v>
      </c>
      <c r="U73" s="39">
        <f t="shared" si="14"/>
        <v>117</v>
      </c>
      <c r="V73" s="45">
        <f t="shared" si="15"/>
        <v>767</v>
      </c>
      <c r="W73" s="50">
        <v>28</v>
      </c>
      <c r="X73" s="39">
        <v>0</v>
      </c>
      <c r="Y73" s="39">
        <v>89</v>
      </c>
      <c r="Z73" s="39">
        <v>1</v>
      </c>
      <c r="AA73" s="39">
        <f t="shared" si="16"/>
        <v>730</v>
      </c>
      <c r="AB73" s="39">
        <v>140</v>
      </c>
      <c r="AC73" s="39">
        <v>10</v>
      </c>
      <c r="AD73" s="39">
        <f t="shared" si="17"/>
        <v>150</v>
      </c>
      <c r="AE73" s="45">
        <f t="shared" si="18"/>
        <v>880</v>
      </c>
      <c r="AF73" s="91">
        <f t="shared" si="19"/>
        <v>3.017202566156163</v>
      </c>
    </row>
    <row r="74" spans="1:32" ht="12.75">
      <c r="A74" s="2" t="s">
        <v>151</v>
      </c>
      <c r="B74" s="3" t="s">
        <v>301</v>
      </c>
      <c r="C74" s="3" t="s">
        <v>152</v>
      </c>
      <c r="D74" s="3" t="s">
        <v>293</v>
      </c>
      <c r="E74" s="23">
        <v>16</v>
      </c>
      <c r="F74" s="24">
        <v>2</v>
      </c>
      <c r="G74" s="24">
        <v>7</v>
      </c>
      <c r="H74" s="24">
        <v>0</v>
      </c>
      <c r="I74" s="39">
        <f t="shared" si="10"/>
        <v>215</v>
      </c>
      <c r="J74" s="39">
        <v>72</v>
      </c>
      <c r="K74" s="39">
        <v>8</v>
      </c>
      <c r="L74" s="39">
        <f t="shared" si="11"/>
        <v>80</v>
      </c>
      <c r="M74" s="40">
        <f t="shared" si="12"/>
        <v>295</v>
      </c>
      <c r="N74" s="49">
        <v>16</v>
      </c>
      <c r="O74" s="49">
        <v>2</v>
      </c>
      <c r="P74" s="49">
        <v>10</v>
      </c>
      <c r="Q74" s="49">
        <v>0</v>
      </c>
      <c r="R74" s="39">
        <f t="shared" si="13"/>
        <v>230</v>
      </c>
      <c r="S74" s="39">
        <v>72</v>
      </c>
      <c r="T74" s="39">
        <v>9</v>
      </c>
      <c r="U74" s="39">
        <f t="shared" si="14"/>
        <v>81</v>
      </c>
      <c r="V74" s="45">
        <f t="shared" si="15"/>
        <v>311</v>
      </c>
      <c r="W74" s="50">
        <v>13</v>
      </c>
      <c r="X74" s="39">
        <v>3</v>
      </c>
      <c r="Y74" s="39">
        <v>16</v>
      </c>
      <c r="Z74" s="39">
        <v>0</v>
      </c>
      <c r="AA74" s="39">
        <f t="shared" si="16"/>
        <v>240</v>
      </c>
      <c r="AB74" s="39">
        <v>77</v>
      </c>
      <c r="AC74" s="39">
        <v>10</v>
      </c>
      <c r="AD74" s="39">
        <f t="shared" si="17"/>
        <v>87</v>
      </c>
      <c r="AE74" s="45">
        <f t="shared" si="18"/>
        <v>327</v>
      </c>
      <c r="AF74" s="91">
        <f t="shared" si="19"/>
        <v>1.285488140526654</v>
      </c>
    </row>
    <row r="75" spans="1:32" ht="12.75">
      <c r="A75" s="2" t="s">
        <v>153</v>
      </c>
      <c r="B75" s="3" t="s">
        <v>154</v>
      </c>
      <c r="C75" s="3" t="s">
        <v>155</v>
      </c>
      <c r="D75" s="3" t="s">
        <v>8</v>
      </c>
      <c r="E75" s="23">
        <v>3</v>
      </c>
      <c r="F75" s="24">
        <v>0</v>
      </c>
      <c r="G75" s="24">
        <v>1</v>
      </c>
      <c r="H75" s="24">
        <v>0</v>
      </c>
      <c r="I75" s="39">
        <f t="shared" si="10"/>
        <v>35</v>
      </c>
      <c r="J75" s="39">
        <v>0</v>
      </c>
      <c r="K75" s="39">
        <v>0</v>
      </c>
      <c r="L75" s="39">
        <f t="shared" si="11"/>
        <v>0</v>
      </c>
      <c r="M75" s="40">
        <f t="shared" si="12"/>
        <v>35</v>
      </c>
      <c r="N75" s="49">
        <v>2</v>
      </c>
      <c r="O75" s="49">
        <v>0</v>
      </c>
      <c r="P75" s="49">
        <v>2</v>
      </c>
      <c r="Q75" s="49">
        <v>0</v>
      </c>
      <c r="R75" s="39">
        <f t="shared" si="13"/>
        <v>30</v>
      </c>
      <c r="S75" s="39">
        <v>3</v>
      </c>
      <c r="T75" s="39">
        <v>0</v>
      </c>
      <c r="U75" s="39">
        <f t="shared" si="14"/>
        <v>3</v>
      </c>
      <c r="V75" s="45">
        <f t="shared" si="15"/>
        <v>33</v>
      </c>
      <c r="W75" s="50">
        <v>1</v>
      </c>
      <c r="X75" s="39">
        <v>0</v>
      </c>
      <c r="Y75" s="39">
        <v>2</v>
      </c>
      <c r="Z75" s="39">
        <v>0</v>
      </c>
      <c r="AA75" s="39">
        <f t="shared" si="16"/>
        <v>20</v>
      </c>
      <c r="AB75" s="39">
        <v>2</v>
      </c>
      <c r="AC75" s="39">
        <v>0</v>
      </c>
      <c r="AD75" s="39">
        <f t="shared" si="17"/>
        <v>2</v>
      </c>
      <c r="AE75" s="45">
        <f t="shared" si="18"/>
        <v>22</v>
      </c>
      <c r="AF75" s="91">
        <f t="shared" si="19"/>
        <v>0.12502268662778374</v>
      </c>
    </row>
    <row r="76" spans="1:32" ht="12.75">
      <c r="A76" s="2" t="s">
        <v>156</v>
      </c>
      <c r="B76" s="3" t="s">
        <v>157</v>
      </c>
      <c r="C76" s="3" t="s">
        <v>155</v>
      </c>
      <c r="D76" s="3" t="s">
        <v>3</v>
      </c>
      <c r="E76" s="23">
        <v>0</v>
      </c>
      <c r="F76" s="24">
        <v>0</v>
      </c>
      <c r="G76" s="24">
        <v>1</v>
      </c>
      <c r="H76" s="24">
        <v>0</v>
      </c>
      <c r="I76" s="39">
        <f t="shared" si="10"/>
        <v>5</v>
      </c>
      <c r="J76" s="39">
        <v>31</v>
      </c>
      <c r="K76" s="39">
        <v>5</v>
      </c>
      <c r="L76" s="39">
        <f t="shared" si="11"/>
        <v>36</v>
      </c>
      <c r="M76" s="40">
        <f t="shared" si="12"/>
        <v>41</v>
      </c>
      <c r="N76" s="49">
        <v>3</v>
      </c>
      <c r="O76" s="49">
        <v>1</v>
      </c>
      <c r="P76" s="49">
        <v>2</v>
      </c>
      <c r="Q76" s="49">
        <v>0</v>
      </c>
      <c r="R76" s="39">
        <f t="shared" si="13"/>
        <v>50</v>
      </c>
      <c r="S76" s="39">
        <v>38</v>
      </c>
      <c r="T76" s="39">
        <v>9</v>
      </c>
      <c r="U76" s="39">
        <f t="shared" si="14"/>
        <v>47</v>
      </c>
      <c r="V76" s="45">
        <f t="shared" si="15"/>
        <v>97</v>
      </c>
      <c r="W76" s="50">
        <v>3</v>
      </c>
      <c r="X76" s="39">
        <v>1</v>
      </c>
      <c r="Y76" s="39">
        <v>1</v>
      </c>
      <c r="Z76" s="39">
        <v>0</v>
      </c>
      <c r="AA76" s="39">
        <f t="shared" si="16"/>
        <v>45</v>
      </c>
      <c r="AB76" s="39">
        <v>41</v>
      </c>
      <c r="AC76" s="39">
        <v>9</v>
      </c>
      <c r="AD76" s="39">
        <f t="shared" si="17"/>
        <v>50</v>
      </c>
      <c r="AE76" s="45">
        <f t="shared" si="18"/>
        <v>95</v>
      </c>
      <c r="AF76" s="91">
        <f t="shared" si="19"/>
        <v>0.31570711983298316</v>
      </c>
    </row>
    <row r="77" spans="1:32" ht="12.75">
      <c r="A77" s="2" t="s">
        <v>158</v>
      </c>
      <c r="B77" s="3" t="s">
        <v>302</v>
      </c>
      <c r="C77" s="3" t="s">
        <v>155</v>
      </c>
      <c r="D77" s="3" t="s">
        <v>293</v>
      </c>
      <c r="E77" s="41">
        <v>21</v>
      </c>
      <c r="F77" s="42">
        <v>2</v>
      </c>
      <c r="G77" s="42">
        <v>30</v>
      </c>
      <c r="H77" s="42">
        <v>0</v>
      </c>
      <c r="I77" s="39">
        <f t="shared" si="10"/>
        <v>380</v>
      </c>
      <c r="J77" s="39">
        <v>88</v>
      </c>
      <c r="K77" s="39">
        <v>13</v>
      </c>
      <c r="L77" s="39">
        <f t="shared" si="11"/>
        <v>101</v>
      </c>
      <c r="M77" s="40">
        <f t="shared" si="12"/>
        <v>481</v>
      </c>
      <c r="N77" s="39">
        <v>19</v>
      </c>
      <c r="O77" s="39">
        <v>2</v>
      </c>
      <c r="P77" s="39">
        <v>31</v>
      </c>
      <c r="Q77" s="39">
        <v>0</v>
      </c>
      <c r="R77" s="39">
        <f t="shared" si="13"/>
        <v>365</v>
      </c>
      <c r="S77" s="39">
        <v>92</v>
      </c>
      <c r="T77" s="39">
        <v>13</v>
      </c>
      <c r="U77" s="39">
        <f t="shared" si="14"/>
        <v>105</v>
      </c>
      <c r="V77" s="45">
        <f t="shared" si="15"/>
        <v>470</v>
      </c>
      <c r="W77" s="50">
        <v>13</v>
      </c>
      <c r="X77" s="39">
        <v>1</v>
      </c>
      <c r="Y77" s="39">
        <v>36</v>
      </c>
      <c r="Z77" s="39">
        <v>0</v>
      </c>
      <c r="AA77" s="39">
        <f t="shared" si="16"/>
        <v>320</v>
      </c>
      <c r="AB77" s="39">
        <v>105</v>
      </c>
      <c r="AC77" s="39">
        <v>20</v>
      </c>
      <c r="AD77" s="39">
        <f t="shared" si="17"/>
        <v>125</v>
      </c>
      <c r="AE77" s="45">
        <f t="shared" si="18"/>
        <v>445</v>
      </c>
      <c r="AF77" s="91">
        <f t="shared" si="19"/>
        <v>1.9296759045502458</v>
      </c>
    </row>
    <row r="78" spans="1:32" ht="12.75">
      <c r="A78" s="2" t="s">
        <v>159</v>
      </c>
      <c r="B78" s="3" t="s">
        <v>160</v>
      </c>
      <c r="C78" s="3" t="s">
        <v>155</v>
      </c>
      <c r="D78" s="3" t="s">
        <v>8</v>
      </c>
      <c r="E78" s="23">
        <v>0</v>
      </c>
      <c r="F78" s="24">
        <v>0</v>
      </c>
      <c r="G78" s="24">
        <v>0</v>
      </c>
      <c r="H78" s="24">
        <v>0</v>
      </c>
      <c r="I78" s="39">
        <f t="shared" si="10"/>
        <v>0</v>
      </c>
      <c r="J78" s="39">
        <v>0</v>
      </c>
      <c r="K78" s="39">
        <v>0</v>
      </c>
      <c r="L78" s="39">
        <f t="shared" si="11"/>
        <v>0</v>
      </c>
      <c r="M78" s="40">
        <f t="shared" si="12"/>
        <v>0</v>
      </c>
      <c r="N78" s="49">
        <v>0</v>
      </c>
      <c r="O78" s="49">
        <v>0</v>
      </c>
      <c r="P78" s="49">
        <v>0</v>
      </c>
      <c r="Q78" s="49">
        <v>0</v>
      </c>
      <c r="R78" s="39">
        <f t="shared" si="13"/>
        <v>0</v>
      </c>
      <c r="S78" s="39">
        <v>0</v>
      </c>
      <c r="T78" s="39">
        <v>0</v>
      </c>
      <c r="U78" s="39">
        <f t="shared" si="14"/>
        <v>0</v>
      </c>
      <c r="V78" s="45">
        <f t="shared" si="15"/>
        <v>0</v>
      </c>
      <c r="W78" s="50">
        <v>0</v>
      </c>
      <c r="X78" s="39">
        <v>0</v>
      </c>
      <c r="Y78" s="39">
        <v>0</v>
      </c>
      <c r="Z78" s="39">
        <v>0</v>
      </c>
      <c r="AA78" s="39">
        <f t="shared" si="16"/>
        <v>0</v>
      </c>
      <c r="AB78" s="39">
        <v>0</v>
      </c>
      <c r="AC78" s="39">
        <v>0</v>
      </c>
      <c r="AD78" s="39">
        <f t="shared" si="17"/>
        <v>0</v>
      </c>
      <c r="AE78" s="45">
        <f t="shared" si="18"/>
        <v>0</v>
      </c>
      <c r="AF78" s="91">
        <f t="shared" si="19"/>
        <v>0</v>
      </c>
    </row>
    <row r="79" spans="1:32" ht="12.75">
      <c r="A79" s="2" t="s">
        <v>161</v>
      </c>
      <c r="B79" s="3" t="s">
        <v>162</v>
      </c>
      <c r="C79" s="3" t="s">
        <v>155</v>
      </c>
      <c r="D79" s="3" t="s">
        <v>8</v>
      </c>
      <c r="E79" s="41">
        <v>0</v>
      </c>
      <c r="F79" s="42">
        <v>0</v>
      </c>
      <c r="G79" s="42">
        <v>0</v>
      </c>
      <c r="H79" s="42">
        <v>0</v>
      </c>
      <c r="I79" s="39">
        <f t="shared" si="10"/>
        <v>0</v>
      </c>
      <c r="J79" s="39">
        <v>7</v>
      </c>
      <c r="K79" s="39">
        <v>0</v>
      </c>
      <c r="L79" s="39">
        <f t="shared" si="11"/>
        <v>7</v>
      </c>
      <c r="M79" s="40">
        <f t="shared" si="12"/>
        <v>7</v>
      </c>
      <c r="N79" s="39">
        <v>0</v>
      </c>
      <c r="O79" s="39">
        <v>0</v>
      </c>
      <c r="P79" s="39">
        <v>0</v>
      </c>
      <c r="Q79" s="39">
        <v>0</v>
      </c>
      <c r="R79" s="39">
        <f t="shared" si="13"/>
        <v>0</v>
      </c>
      <c r="S79" s="39">
        <v>11</v>
      </c>
      <c r="T79" s="39">
        <v>0</v>
      </c>
      <c r="U79" s="39">
        <f t="shared" si="14"/>
        <v>11</v>
      </c>
      <c r="V79" s="45">
        <f t="shared" si="15"/>
        <v>11</v>
      </c>
      <c r="W79" s="50">
        <v>0</v>
      </c>
      <c r="X79" s="39">
        <v>0</v>
      </c>
      <c r="Y79" s="39">
        <v>1</v>
      </c>
      <c r="Z79" s="39">
        <v>0</v>
      </c>
      <c r="AA79" s="39">
        <f t="shared" si="16"/>
        <v>5</v>
      </c>
      <c r="AB79" s="39">
        <v>11</v>
      </c>
      <c r="AC79" s="39">
        <v>0</v>
      </c>
      <c r="AD79" s="39">
        <f t="shared" si="17"/>
        <v>11</v>
      </c>
      <c r="AE79" s="45">
        <f t="shared" si="18"/>
        <v>16</v>
      </c>
      <c r="AF79" s="91">
        <f t="shared" si="19"/>
        <v>0.04625120283656506</v>
      </c>
    </row>
    <row r="80" spans="1:32" ht="12.75">
      <c r="A80" s="2" t="s">
        <v>163</v>
      </c>
      <c r="B80" s="3" t="s">
        <v>164</v>
      </c>
      <c r="C80" s="3" t="s">
        <v>155</v>
      </c>
      <c r="D80" s="3" t="s">
        <v>226</v>
      </c>
      <c r="E80" s="23">
        <v>0</v>
      </c>
      <c r="F80" s="24">
        <v>0</v>
      </c>
      <c r="G80" s="24">
        <v>0</v>
      </c>
      <c r="H80" s="24">
        <v>0</v>
      </c>
      <c r="I80" s="39">
        <f t="shared" si="10"/>
        <v>0</v>
      </c>
      <c r="J80" s="39">
        <v>2</v>
      </c>
      <c r="K80" s="39">
        <v>0</v>
      </c>
      <c r="L80" s="39">
        <f t="shared" si="11"/>
        <v>2</v>
      </c>
      <c r="M80" s="40">
        <f t="shared" si="12"/>
        <v>2</v>
      </c>
      <c r="N80" s="49">
        <v>0</v>
      </c>
      <c r="O80" s="49">
        <v>0</v>
      </c>
      <c r="P80" s="49">
        <v>0</v>
      </c>
      <c r="Q80" s="49">
        <v>0</v>
      </c>
      <c r="R80" s="39">
        <f t="shared" si="13"/>
        <v>0</v>
      </c>
      <c r="S80" s="39">
        <v>1</v>
      </c>
      <c r="T80" s="39">
        <v>0</v>
      </c>
      <c r="U80" s="39">
        <f t="shared" si="14"/>
        <v>1</v>
      </c>
      <c r="V80" s="45">
        <f t="shared" si="15"/>
        <v>1</v>
      </c>
      <c r="W80" s="50">
        <v>0</v>
      </c>
      <c r="X80" s="39">
        <v>0</v>
      </c>
      <c r="Y80" s="39">
        <v>0</v>
      </c>
      <c r="Z80" s="39">
        <v>0</v>
      </c>
      <c r="AA80" s="39">
        <f t="shared" si="16"/>
        <v>0</v>
      </c>
      <c r="AB80" s="39">
        <v>2</v>
      </c>
      <c r="AC80" s="39">
        <v>0</v>
      </c>
      <c r="AD80" s="39">
        <f t="shared" si="17"/>
        <v>2</v>
      </c>
      <c r="AE80" s="45">
        <f t="shared" si="18"/>
        <v>2</v>
      </c>
      <c r="AF80" s="91">
        <f t="shared" si="19"/>
        <v>0.006959991133690863</v>
      </c>
    </row>
    <row r="81" spans="1:32" ht="12.75">
      <c r="A81" s="2" t="s">
        <v>165</v>
      </c>
      <c r="B81" s="3" t="s">
        <v>303</v>
      </c>
      <c r="C81" s="3" t="s">
        <v>166</v>
      </c>
      <c r="D81" s="3" t="s">
        <v>293</v>
      </c>
      <c r="E81" s="23">
        <v>37</v>
      </c>
      <c r="F81" s="24">
        <v>2</v>
      </c>
      <c r="G81" s="24">
        <v>47</v>
      </c>
      <c r="H81" s="24">
        <v>7</v>
      </c>
      <c r="I81" s="39">
        <f t="shared" si="10"/>
        <v>660</v>
      </c>
      <c r="J81" s="39">
        <v>123</v>
      </c>
      <c r="K81" s="39">
        <v>18</v>
      </c>
      <c r="L81" s="39">
        <f t="shared" si="11"/>
        <v>141</v>
      </c>
      <c r="M81" s="40">
        <f t="shared" si="12"/>
        <v>801</v>
      </c>
      <c r="N81" s="49">
        <v>34</v>
      </c>
      <c r="O81" s="49">
        <v>3</v>
      </c>
      <c r="P81" s="49">
        <v>48</v>
      </c>
      <c r="Q81" s="49">
        <v>5</v>
      </c>
      <c r="R81" s="39">
        <f t="shared" si="13"/>
        <v>635</v>
      </c>
      <c r="S81" s="39">
        <v>138</v>
      </c>
      <c r="T81" s="39">
        <v>27</v>
      </c>
      <c r="U81" s="39">
        <f t="shared" si="14"/>
        <v>165</v>
      </c>
      <c r="V81" s="45">
        <f t="shared" si="15"/>
        <v>800</v>
      </c>
      <c r="W81" s="50">
        <v>21</v>
      </c>
      <c r="X81" s="39">
        <v>3</v>
      </c>
      <c r="Y81" s="39">
        <v>49</v>
      </c>
      <c r="Z81" s="39">
        <v>5</v>
      </c>
      <c r="AA81" s="39">
        <f t="shared" si="16"/>
        <v>510</v>
      </c>
      <c r="AB81" s="39">
        <v>136</v>
      </c>
      <c r="AC81" s="39">
        <v>23</v>
      </c>
      <c r="AD81" s="39">
        <f t="shared" si="17"/>
        <v>159</v>
      </c>
      <c r="AE81" s="45">
        <f t="shared" si="18"/>
        <v>669</v>
      </c>
      <c r="AF81" s="91">
        <f t="shared" si="19"/>
        <v>3.1405608356310744</v>
      </c>
    </row>
    <row r="82" spans="1:32" ht="12.75">
      <c r="A82" s="2" t="s">
        <v>167</v>
      </c>
      <c r="B82" s="3" t="s">
        <v>168</v>
      </c>
      <c r="C82" s="3" t="s">
        <v>166</v>
      </c>
      <c r="D82" s="3" t="s">
        <v>3</v>
      </c>
      <c r="E82" s="23">
        <v>8</v>
      </c>
      <c r="F82" s="24">
        <v>4</v>
      </c>
      <c r="G82" s="24">
        <v>0</v>
      </c>
      <c r="H82" s="24">
        <v>0</v>
      </c>
      <c r="I82" s="39">
        <f t="shared" si="10"/>
        <v>120</v>
      </c>
      <c r="J82" s="39">
        <v>31</v>
      </c>
      <c r="K82" s="39">
        <v>10</v>
      </c>
      <c r="L82" s="39">
        <f t="shared" si="11"/>
        <v>41</v>
      </c>
      <c r="M82" s="40">
        <f t="shared" si="12"/>
        <v>161</v>
      </c>
      <c r="N82" s="49">
        <v>7</v>
      </c>
      <c r="O82" s="49">
        <v>2</v>
      </c>
      <c r="P82" s="49">
        <v>1</v>
      </c>
      <c r="Q82" s="49">
        <v>0</v>
      </c>
      <c r="R82" s="39">
        <f t="shared" si="13"/>
        <v>95</v>
      </c>
      <c r="S82" s="39">
        <v>37</v>
      </c>
      <c r="T82" s="39">
        <v>13</v>
      </c>
      <c r="U82" s="39">
        <f t="shared" si="14"/>
        <v>50</v>
      </c>
      <c r="V82" s="45">
        <f t="shared" si="15"/>
        <v>145</v>
      </c>
      <c r="W82" s="50">
        <v>7</v>
      </c>
      <c r="X82" s="39">
        <v>1</v>
      </c>
      <c r="Y82" s="39">
        <v>4</v>
      </c>
      <c r="Z82" s="39">
        <v>2</v>
      </c>
      <c r="AA82" s="39">
        <f t="shared" si="16"/>
        <v>110</v>
      </c>
      <c r="AB82" s="39">
        <v>28</v>
      </c>
      <c r="AC82" s="39">
        <v>12</v>
      </c>
      <c r="AD82" s="39">
        <f t="shared" si="17"/>
        <v>40</v>
      </c>
      <c r="AE82" s="45">
        <f t="shared" si="18"/>
        <v>150</v>
      </c>
      <c r="AF82" s="91">
        <f t="shared" si="19"/>
        <v>0.6309969585398721</v>
      </c>
    </row>
    <row r="83" spans="1:32" ht="12.75">
      <c r="A83" s="2" t="s">
        <v>169</v>
      </c>
      <c r="B83" s="3" t="s">
        <v>170</v>
      </c>
      <c r="C83" s="3" t="s">
        <v>171</v>
      </c>
      <c r="D83" s="3" t="s">
        <v>3</v>
      </c>
      <c r="E83" s="23">
        <v>16</v>
      </c>
      <c r="F83" s="24">
        <v>5</v>
      </c>
      <c r="G83" s="24">
        <v>2</v>
      </c>
      <c r="H83" s="24">
        <v>0</v>
      </c>
      <c r="I83" s="39">
        <f t="shared" si="10"/>
        <v>220</v>
      </c>
      <c r="J83" s="39">
        <v>44</v>
      </c>
      <c r="K83" s="39">
        <v>13</v>
      </c>
      <c r="L83" s="39">
        <f t="shared" si="11"/>
        <v>57</v>
      </c>
      <c r="M83" s="40">
        <f t="shared" si="12"/>
        <v>277</v>
      </c>
      <c r="N83" s="49">
        <v>15</v>
      </c>
      <c r="O83" s="49">
        <v>7</v>
      </c>
      <c r="P83" s="49">
        <v>3</v>
      </c>
      <c r="Q83" s="49">
        <v>1</v>
      </c>
      <c r="R83" s="39">
        <f t="shared" si="13"/>
        <v>240</v>
      </c>
      <c r="S83" s="39">
        <v>48</v>
      </c>
      <c r="T83" s="39">
        <v>14</v>
      </c>
      <c r="U83" s="39">
        <f t="shared" si="14"/>
        <v>62</v>
      </c>
      <c r="V83" s="45">
        <f t="shared" si="15"/>
        <v>302</v>
      </c>
      <c r="W83" s="50">
        <v>15</v>
      </c>
      <c r="X83" s="39">
        <v>6</v>
      </c>
      <c r="Y83" s="39">
        <v>9</v>
      </c>
      <c r="Z83" s="39">
        <v>2</v>
      </c>
      <c r="AA83" s="39">
        <f t="shared" si="16"/>
        <v>265</v>
      </c>
      <c r="AB83" s="39">
        <v>48</v>
      </c>
      <c r="AC83" s="39">
        <v>16</v>
      </c>
      <c r="AD83" s="39">
        <f t="shared" si="17"/>
        <v>64</v>
      </c>
      <c r="AE83" s="45">
        <f t="shared" si="18"/>
        <v>329</v>
      </c>
      <c r="AF83" s="91">
        <f t="shared" si="19"/>
        <v>1.2494425504122613</v>
      </c>
    </row>
    <row r="84" spans="1:32" ht="12.75">
      <c r="A84" s="2" t="s">
        <v>172</v>
      </c>
      <c r="B84" s="3" t="s">
        <v>173</v>
      </c>
      <c r="C84" s="3" t="s">
        <v>171</v>
      </c>
      <c r="D84" s="3" t="s">
        <v>292</v>
      </c>
      <c r="E84" s="23">
        <v>0</v>
      </c>
      <c r="F84" s="24">
        <v>0</v>
      </c>
      <c r="G84" s="24">
        <v>0</v>
      </c>
      <c r="H84" s="24">
        <v>0</v>
      </c>
      <c r="I84" s="39">
        <f t="shared" si="10"/>
        <v>0</v>
      </c>
      <c r="J84" s="39">
        <v>1</v>
      </c>
      <c r="K84" s="39">
        <v>0</v>
      </c>
      <c r="L84" s="39">
        <f t="shared" si="11"/>
        <v>1</v>
      </c>
      <c r="M84" s="40">
        <f t="shared" si="12"/>
        <v>1</v>
      </c>
      <c r="N84" s="49">
        <v>0</v>
      </c>
      <c r="O84" s="49">
        <v>0</v>
      </c>
      <c r="P84" s="49">
        <v>0</v>
      </c>
      <c r="Q84" s="49">
        <v>0</v>
      </c>
      <c r="R84" s="39">
        <f t="shared" si="13"/>
        <v>0</v>
      </c>
      <c r="S84" s="39">
        <v>1</v>
      </c>
      <c r="T84" s="39">
        <v>0</v>
      </c>
      <c r="U84" s="39">
        <f t="shared" si="14"/>
        <v>1</v>
      </c>
      <c r="V84" s="45">
        <f t="shared" si="15"/>
        <v>1</v>
      </c>
      <c r="W84" s="50">
        <v>0</v>
      </c>
      <c r="X84" s="39">
        <v>0</v>
      </c>
      <c r="Y84" s="39">
        <v>0</v>
      </c>
      <c r="Z84" s="39">
        <v>0</v>
      </c>
      <c r="AA84" s="39">
        <f t="shared" si="16"/>
        <v>0</v>
      </c>
      <c r="AB84" s="39">
        <v>2</v>
      </c>
      <c r="AC84" s="39">
        <v>0</v>
      </c>
      <c r="AD84" s="39">
        <f t="shared" si="17"/>
        <v>2</v>
      </c>
      <c r="AE84" s="45">
        <f t="shared" si="18"/>
        <v>2</v>
      </c>
      <c r="AF84" s="91">
        <f t="shared" si="19"/>
        <v>0.005471297759865068</v>
      </c>
    </row>
    <row r="85" spans="1:32" ht="12.75">
      <c r="A85" s="2" t="s">
        <v>174</v>
      </c>
      <c r="B85" s="3" t="s">
        <v>175</v>
      </c>
      <c r="C85" s="3" t="s">
        <v>171</v>
      </c>
      <c r="D85" s="3" t="s">
        <v>292</v>
      </c>
      <c r="E85" s="23">
        <v>0</v>
      </c>
      <c r="F85" s="24">
        <v>0</v>
      </c>
      <c r="G85" s="24">
        <v>0</v>
      </c>
      <c r="H85" s="24">
        <v>0</v>
      </c>
      <c r="I85" s="39">
        <f t="shared" si="10"/>
        <v>0</v>
      </c>
      <c r="J85" s="39">
        <v>2</v>
      </c>
      <c r="K85" s="39">
        <v>0</v>
      </c>
      <c r="L85" s="39">
        <f t="shared" si="11"/>
        <v>2</v>
      </c>
      <c r="M85" s="40">
        <f t="shared" si="12"/>
        <v>2</v>
      </c>
      <c r="N85" s="49">
        <v>0</v>
      </c>
      <c r="O85" s="49">
        <v>0</v>
      </c>
      <c r="P85" s="49">
        <v>0</v>
      </c>
      <c r="Q85" s="49">
        <v>0</v>
      </c>
      <c r="R85" s="39">
        <f t="shared" si="13"/>
        <v>0</v>
      </c>
      <c r="S85" s="39">
        <v>2</v>
      </c>
      <c r="T85" s="39">
        <v>0</v>
      </c>
      <c r="U85" s="39">
        <f t="shared" si="14"/>
        <v>2</v>
      </c>
      <c r="V85" s="45">
        <f t="shared" si="15"/>
        <v>2</v>
      </c>
      <c r="W85" s="50">
        <v>0</v>
      </c>
      <c r="X85" s="39">
        <v>0</v>
      </c>
      <c r="Y85" s="39">
        <v>0</v>
      </c>
      <c r="Z85" s="39">
        <v>0</v>
      </c>
      <c r="AA85" s="39">
        <f t="shared" si="16"/>
        <v>0</v>
      </c>
      <c r="AB85" s="39">
        <v>1</v>
      </c>
      <c r="AC85" s="39">
        <v>0</v>
      </c>
      <c r="AD85" s="39">
        <f t="shared" si="17"/>
        <v>1</v>
      </c>
      <c r="AE85" s="45">
        <f t="shared" si="18"/>
        <v>1</v>
      </c>
      <c r="AF85" s="91">
        <f t="shared" si="19"/>
        <v>0.006953446006406378</v>
      </c>
    </row>
    <row r="86" spans="1:32" ht="12.75">
      <c r="A86" s="2" t="s">
        <v>176</v>
      </c>
      <c r="B86" s="3" t="s">
        <v>317</v>
      </c>
      <c r="C86" s="3" t="s">
        <v>171</v>
      </c>
      <c r="D86" s="3" t="s">
        <v>293</v>
      </c>
      <c r="E86" s="23">
        <v>48</v>
      </c>
      <c r="F86" s="24">
        <v>6</v>
      </c>
      <c r="G86" s="24">
        <v>51</v>
      </c>
      <c r="H86" s="24">
        <v>4</v>
      </c>
      <c r="I86" s="39">
        <f t="shared" si="10"/>
        <v>815</v>
      </c>
      <c r="J86" s="39">
        <v>134</v>
      </c>
      <c r="K86" s="39">
        <v>14</v>
      </c>
      <c r="L86" s="39">
        <f t="shared" si="11"/>
        <v>148</v>
      </c>
      <c r="M86" s="40">
        <f t="shared" si="12"/>
        <v>963</v>
      </c>
      <c r="N86" s="49">
        <v>49</v>
      </c>
      <c r="O86" s="49">
        <v>4</v>
      </c>
      <c r="P86" s="49">
        <v>59</v>
      </c>
      <c r="Q86" s="49">
        <v>3</v>
      </c>
      <c r="R86" s="39">
        <f t="shared" si="13"/>
        <v>840</v>
      </c>
      <c r="S86" s="39">
        <v>140</v>
      </c>
      <c r="T86" s="39">
        <v>14</v>
      </c>
      <c r="U86" s="39">
        <f t="shared" si="14"/>
        <v>154</v>
      </c>
      <c r="V86" s="45">
        <f t="shared" si="15"/>
        <v>994</v>
      </c>
      <c r="W86" s="50">
        <v>36</v>
      </c>
      <c r="X86" s="39">
        <v>4</v>
      </c>
      <c r="Y86" s="39">
        <v>85</v>
      </c>
      <c r="Z86" s="39">
        <v>4</v>
      </c>
      <c r="AA86" s="39">
        <f t="shared" si="16"/>
        <v>845</v>
      </c>
      <c r="AB86" s="39">
        <v>155</v>
      </c>
      <c r="AC86" s="39">
        <v>19</v>
      </c>
      <c r="AD86" s="39">
        <f t="shared" si="17"/>
        <v>174</v>
      </c>
      <c r="AE86" s="45">
        <f t="shared" si="18"/>
        <v>1019</v>
      </c>
      <c r="AF86" s="91">
        <f t="shared" si="19"/>
        <v>4.1038251859137045</v>
      </c>
    </row>
    <row r="87" spans="1:32" ht="12.75">
      <c r="A87" s="2" t="s">
        <v>177</v>
      </c>
      <c r="B87" s="3" t="s">
        <v>178</v>
      </c>
      <c r="C87" s="3" t="s">
        <v>171</v>
      </c>
      <c r="D87" s="3" t="s">
        <v>226</v>
      </c>
      <c r="E87" s="23">
        <v>1</v>
      </c>
      <c r="F87" s="24">
        <v>0</v>
      </c>
      <c r="G87" s="24">
        <v>1</v>
      </c>
      <c r="H87" s="24">
        <v>0</v>
      </c>
      <c r="I87" s="39">
        <f t="shared" si="10"/>
        <v>15</v>
      </c>
      <c r="J87" s="39">
        <v>14</v>
      </c>
      <c r="K87" s="39">
        <v>1</v>
      </c>
      <c r="L87" s="39">
        <f t="shared" si="11"/>
        <v>15</v>
      </c>
      <c r="M87" s="40">
        <f t="shared" si="12"/>
        <v>30</v>
      </c>
      <c r="N87" s="49">
        <v>6</v>
      </c>
      <c r="O87" s="49">
        <v>0</v>
      </c>
      <c r="P87" s="49">
        <v>1</v>
      </c>
      <c r="Q87" s="49">
        <v>0</v>
      </c>
      <c r="R87" s="39">
        <f t="shared" si="13"/>
        <v>65</v>
      </c>
      <c r="S87" s="39">
        <v>12</v>
      </c>
      <c r="T87" s="39">
        <v>1</v>
      </c>
      <c r="U87" s="39">
        <f t="shared" si="14"/>
        <v>13</v>
      </c>
      <c r="V87" s="45">
        <f t="shared" si="15"/>
        <v>78</v>
      </c>
      <c r="W87" s="50">
        <v>7</v>
      </c>
      <c r="X87" s="39">
        <v>0</v>
      </c>
      <c r="Y87" s="39">
        <v>4</v>
      </c>
      <c r="Z87" s="39">
        <v>0</v>
      </c>
      <c r="AA87" s="39">
        <f t="shared" si="16"/>
        <v>90</v>
      </c>
      <c r="AB87" s="39">
        <v>7</v>
      </c>
      <c r="AC87" s="39">
        <v>0</v>
      </c>
      <c r="AD87" s="39">
        <f t="shared" si="17"/>
        <v>7</v>
      </c>
      <c r="AE87" s="45">
        <f t="shared" si="18"/>
        <v>97</v>
      </c>
      <c r="AF87" s="91">
        <f t="shared" si="19"/>
        <v>0.27685066956380333</v>
      </c>
    </row>
    <row r="88" spans="1:32" ht="12.75">
      <c r="A88" s="2" t="s">
        <v>179</v>
      </c>
      <c r="B88" s="3" t="s">
        <v>180</v>
      </c>
      <c r="C88" s="3" t="s">
        <v>171</v>
      </c>
      <c r="D88" s="3" t="s">
        <v>8</v>
      </c>
      <c r="E88" s="23">
        <v>0</v>
      </c>
      <c r="F88" s="24">
        <v>0</v>
      </c>
      <c r="G88" s="24">
        <v>0</v>
      </c>
      <c r="H88" s="24">
        <v>0</v>
      </c>
      <c r="I88" s="39">
        <f t="shared" si="10"/>
        <v>0</v>
      </c>
      <c r="J88" s="39">
        <v>14</v>
      </c>
      <c r="K88" s="39">
        <v>3</v>
      </c>
      <c r="L88" s="39">
        <f t="shared" si="11"/>
        <v>17</v>
      </c>
      <c r="M88" s="40">
        <f t="shared" si="12"/>
        <v>17</v>
      </c>
      <c r="N88" s="49">
        <v>0</v>
      </c>
      <c r="O88" s="49">
        <v>0</v>
      </c>
      <c r="P88" s="49">
        <v>0</v>
      </c>
      <c r="Q88" s="49">
        <v>0</v>
      </c>
      <c r="R88" s="39">
        <f t="shared" si="13"/>
        <v>0</v>
      </c>
      <c r="S88" s="39">
        <v>12</v>
      </c>
      <c r="T88" s="39">
        <v>2</v>
      </c>
      <c r="U88" s="39">
        <f t="shared" si="14"/>
        <v>14</v>
      </c>
      <c r="V88" s="45">
        <f t="shared" si="15"/>
        <v>14</v>
      </c>
      <c r="W88" s="50">
        <v>0</v>
      </c>
      <c r="X88" s="39">
        <v>0</v>
      </c>
      <c r="Y88" s="39">
        <v>0</v>
      </c>
      <c r="Z88" s="39">
        <v>0</v>
      </c>
      <c r="AA88" s="39">
        <f t="shared" si="16"/>
        <v>0</v>
      </c>
      <c r="AB88" s="39">
        <v>8</v>
      </c>
      <c r="AC88" s="39">
        <v>1</v>
      </c>
      <c r="AD88" s="39">
        <f t="shared" si="17"/>
        <v>9</v>
      </c>
      <c r="AE88" s="45">
        <f t="shared" si="18"/>
        <v>9</v>
      </c>
      <c r="AF88" s="91">
        <f t="shared" si="19"/>
        <v>0.055799635175204525</v>
      </c>
    </row>
    <row r="89" spans="1:32" ht="12.75">
      <c r="A89" s="2" t="s">
        <v>181</v>
      </c>
      <c r="B89" s="3" t="s">
        <v>182</v>
      </c>
      <c r="C89" s="3" t="s">
        <v>171</v>
      </c>
      <c r="D89" s="3" t="s">
        <v>8</v>
      </c>
      <c r="E89" s="23">
        <v>2</v>
      </c>
      <c r="F89" s="24">
        <v>0</v>
      </c>
      <c r="G89" s="24">
        <v>0</v>
      </c>
      <c r="H89" s="24">
        <v>0</v>
      </c>
      <c r="I89" s="39">
        <f t="shared" si="10"/>
        <v>20</v>
      </c>
      <c r="J89" s="39">
        <v>10</v>
      </c>
      <c r="K89" s="39">
        <v>0</v>
      </c>
      <c r="L89" s="39">
        <f t="shared" si="11"/>
        <v>10</v>
      </c>
      <c r="M89" s="40">
        <f t="shared" si="12"/>
        <v>30</v>
      </c>
      <c r="N89" s="49">
        <v>1</v>
      </c>
      <c r="O89" s="49">
        <v>0</v>
      </c>
      <c r="P89" s="49">
        <v>0</v>
      </c>
      <c r="Q89" s="49">
        <v>0</v>
      </c>
      <c r="R89" s="39">
        <f t="shared" si="13"/>
        <v>10</v>
      </c>
      <c r="S89" s="39">
        <v>6</v>
      </c>
      <c r="T89" s="39">
        <v>0</v>
      </c>
      <c r="U89" s="39">
        <f t="shared" si="14"/>
        <v>6</v>
      </c>
      <c r="V89" s="45">
        <f t="shared" si="15"/>
        <v>16</v>
      </c>
      <c r="W89" s="50">
        <v>1</v>
      </c>
      <c r="X89" s="39">
        <v>0</v>
      </c>
      <c r="Y89" s="39">
        <v>0</v>
      </c>
      <c r="Z89" s="39">
        <v>0</v>
      </c>
      <c r="AA89" s="39">
        <f t="shared" si="16"/>
        <v>10</v>
      </c>
      <c r="AB89" s="39">
        <v>2</v>
      </c>
      <c r="AC89" s="39">
        <v>0</v>
      </c>
      <c r="AD89" s="39">
        <f t="shared" si="17"/>
        <v>2</v>
      </c>
      <c r="AE89" s="45">
        <f t="shared" si="18"/>
        <v>12</v>
      </c>
      <c r="AF89" s="91">
        <f t="shared" si="19"/>
        <v>0.08178814130257714</v>
      </c>
    </row>
    <row r="90" spans="1:32" ht="12.75">
      <c r="A90" s="2" t="s">
        <v>183</v>
      </c>
      <c r="B90" s="3" t="s">
        <v>184</v>
      </c>
      <c r="C90" s="3" t="s">
        <v>171</v>
      </c>
      <c r="D90" s="3" t="s">
        <v>8</v>
      </c>
      <c r="E90" s="41">
        <v>0</v>
      </c>
      <c r="F90" s="42">
        <v>0</v>
      </c>
      <c r="G90" s="42">
        <v>0</v>
      </c>
      <c r="H90" s="42">
        <v>0</v>
      </c>
      <c r="I90" s="39">
        <f t="shared" si="10"/>
        <v>0</v>
      </c>
      <c r="J90" s="39">
        <v>17</v>
      </c>
      <c r="K90" s="39">
        <v>1</v>
      </c>
      <c r="L90" s="39">
        <f t="shared" si="11"/>
        <v>18</v>
      </c>
      <c r="M90" s="40">
        <f t="shared" si="12"/>
        <v>18</v>
      </c>
      <c r="N90" s="39">
        <v>0</v>
      </c>
      <c r="O90" s="39">
        <v>0</v>
      </c>
      <c r="P90" s="39">
        <v>0</v>
      </c>
      <c r="Q90" s="39">
        <v>0</v>
      </c>
      <c r="R90" s="39">
        <f t="shared" si="13"/>
        <v>0</v>
      </c>
      <c r="S90" s="39">
        <v>18</v>
      </c>
      <c r="T90" s="39">
        <v>2</v>
      </c>
      <c r="U90" s="39">
        <f t="shared" si="14"/>
        <v>20</v>
      </c>
      <c r="V90" s="45">
        <f t="shared" si="15"/>
        <v>20</v>
      </c>
      <c r="W90" s="50">
        <v>0</v>
      </c>
      <c r="X90" s="39">
        <v>0</v>
      </c>
      <c r="Y90" s="39">
        <v>0</v>
      </c>
      <c r="Z90" s="39">
        <v>0</v>
      </c>
      <c r="AA90" s="39">
        <f t="shared" si="16"/>
        <v>0</v>
      </c>
      <c r="AB90" s="39">
        <v>14</v>
      </c>
      <c r="AC90" s="39">
        <v>1</v>
      </c>
      <c r="AD90" s="39">
        <f t="shared" si="17"/>
        <v>15</v>
      </c>
      <c r="AE90" s="45">
        <f t="shared" si="18"/>
        <v>15</v>
      </c>
      <c r="AF90" s="91">
        <f t="shared" si="19"/>
        <v>0.07320565583861846</v>
      </c>
    </row>
    <row r="91" spans="1:32" ht="12.75">
      <c r="A91" s="2" t="s">
        <v>185</v>
      </c>
      <c r="B91" s="3" t="s">
        <v>186</v>
      </c>
      <c r="C91" s="3" t="s">
        <v>171</v>
      </c>
      <c r="D91" s="3" t="s">
        <v>8</v>
      </c>
      <c r="E91" s="41">
        <v>0</v>
      </c>
      <c r="F91" s="42">
        <v>0</v>
      </c>
      <c r="G91" s="42">
        <v>0</v>
      </c>
      <c r="H91" s="42">
        <v>0</v>
      </c>
      <c r="I91" s="39">
        <f t="shared" si="10"/>
        <v>0</v>
      </c>
      <c r="J91" s="39">
        <v>15</v>
      </c>
      <c r="K91" s="39">
        <v>1</v>
      </c>
      <c r="L91" s="39">
        <f t="shared" si="11"/>
        <v>16</v>
      </c>
      <c r="M91" s="40">
        <f t="shared" si="12"/>
        <v>16</v>
      </c>
      <c r="N91" s="39">
        <v>0</v>
      </c>
      <c r="O91" s="39">
        <v>0</v>
      </c>
      <c r="P91" s="39">
        <v>0</v>
      </c>
      <c r="Q91" s="39">
        <v>0</v>
      </c>
      <c r="R91" s="39">
        <f t="shared" si="13"/>
        <v>0</v>
      </c>
      <c r="S91" s="39">
        <v>11</v>
      </c>
      <c r="T91" s="39">
        <v>1</v>
      </c>
      <c r="U91" s="39">
        <f t="shared" si="14"/>
        <v>12</v>
      </c>
      <c r="V91" s="45">
        <f t="shared" si="15"/>
        <v>12</v>
      </c>
      <c r="W91" s="50">
        <v>0</v>
      </c>
      <c r="X91" s="39">
        <v>0</v>
      </c>
      <c r="Y91" s="39">
        <v>0</v>
      </c>
      <c r="Z91" s="39">
        <v>0</v>
      </c>
      <c r="AA91" s="39">
        <f t="shared" si="16"/>
        <v>0</v>
      </c>
      <c r="AB91" s="39">
        <v>7</v>
      </c>
      <c r="AC91" s="39">
        <v>0</v>
      </c>
      <c r="AD91" s="39">
        <f t="shared" si="17"/>
        <v>7</v>
      </c>
      <c r="AE91" s="45">
        <f t="shared" si="18"/>
        <v>7</v>
      </c>
      <c r="AF91" s="91">
        <f t="shared" si="19"/>
        <v>0.049005166038182696</v>
      </c>
    </row>
    <row r="92" spans="1:32" ht="12.75">
      <c r="A92" s="2" t="s">
        <v>187</v>
      </c>
      <c r="B92" s="3" t="s">
        <v>188</v>
      </c>
      <c r="C92" s="3" t="s">
        <v>171</v>
      </c>
      <c r="D92" s="3" t="s">
        <v>8</v>
      </c>
      <c r="E92" s="41">
        <v>0</v>
      </c>
      <c r="F92" s="42">
        <v>0</v>
      </c>
      <c r="G92" s="42">
        <v>0</v>
      </c>
      <c r="H92" s="42">
        <v>0</v>
      </c>
      <c r="I92" s="39">
        <f t="shared" si="10"/>
        <v>0</v>
      </c>
      <c r="J92" s="39">
        <v>4</v>
      </c>
      <c r="K92" s="39">
        <v>0</v>
      </c>
      <c r="L92" s="39">
        <f t="shared" si="11"/>
        <v>4</v>
      </c>
      <c r="M92" s="40">
        <f t="shared" si="12"/>
        <v>4</v>
      </c>
      <c r="N92" s="39">
        <v>0</v>
      </c>
      <c r="O92" s="39">
        <v>0</v>
      </c>
      <c r="P92" s="39">
        <v>0</v>
      </c>
      <c r="Q92" s="39">
        <v>0</v>
      </c>
      <c r="R92" s="39">
        <f t="shared" si="13"/>
        <v>0</v>
      </c>
      <c r="S92" s="39">
        <v>3</v>
      </c>
      <c r="T92" s="39">
        <v>0</v>
      </c>
      <c r="U92" s="39">
        <f t="shared" si="14"/>
        <v>3</v>
      </c>
      <c r="V92" s="45">
        <f t="shared" si="15"/>
        <v>3</v>
      </c>
      <c r="W92" s="50">
        <v>0</v>
      </c>
      <c r="X92" s="39">
        <v>0</v>
      </c>
      <c r="Y92" s="39">
        <v>0</v>
      </c>
      <c r="Z92" s="39">
        <v>0</v>
      </c>
      <c r="AA92" s="39">
        <f t="shared" si="16"/>
        <v>0</v>
      </c>
      <c r="AB92" s="39">
        <v>2</v>
      </c>
      <c r="AC92" s="39">
        <v>0</v>
      </c>
      <c r="AD92" s="39">
        <f t="shared" si="17"/>
        <v>2</v>
      </c>
      <c r="AE92" s="45">
        <f t="shared" si="18"/>
        <v>2</v>
      </c>
      <c r="AF92" s="91">
        <f t="shared" si="19"/>
        <v>0.012583720635655988</v>
      </c>
    </row>
    <row r="93" spans="1:32" ht="12.75">
      <c r="A93" s="2" t="s">
        <v>189</v>
      </c>
      <c r="B93" s="3" t="s">
        <v>190</v>
      </c>
      <c r="C93" s="3" t="s">
        <v>171</v>
      </c>
      <c r="D93" s="3" t="s">
        <v>8</v>
      </c>
      <c r="E93" s="23">
        <v>0</v>
      </c>
      <c r="F93" s="24">
        <v>0</v>
      </c>
      <c r="G93" s="24">
        <v>0</v>
      </c>
      <c r="H93" s="24">
        <v>0</v>
      </c>
      <c r="I93" s="39">
        <f t="shared" si="10"/>
        <v>0</v>
      </c>
      <c r="J93" s="39">
        <v>12</v>
      </c>
      <c r="K93" s="39">
        <v>4</v>
      </c>
      <c r="L93" s="39">
        <f t="shared" si="11"/>
        <v>16</v>
      </c>
      <c r="M93" s="40">
        <f t="shared" si="12"/>
        <v>16</v>
      </c>
      <c r="N93" s="49">
        <v>0</v>
      </c>
      <c r="O93" s="49">
        <v>0</v>
      </c>
      <c r="P93" s="49">
        <v>0</v>
      </c>
      <c r="Q93" s="49">
        <v>0</v>
      </c>
      <c r="R93" s="39">
        <f t="shared" si="13"/>
        <v>0</v>
      </c>
      <c r="S93" s="39">
        <v>12</v>
      </c>
      <c r="T93" s="39">
        <v>3</v>
      </c>
      <c r="U93" s="39">
        <f t="shared" si="14"/>
        <v>15</v>
      </c>
      <c r="V93" s="45">
        <f t="shared" si="15"/>
        <v>15</v>
      </c>
      <c r="W93" s="50">
        <v>0</v>
      </c>
      <c r="X93" s="39">
        <v>0</v>
      </c>
      <c r="Y93" s="39">
        <v>0</v>
      </c>
      <c r="Z93" s="39">
        <v>0</v>
      </c>
      <c r="AA93" s="39">
        <f t="shared" si="16"/>
        <v>0</v>
      </c>
      <c r="AB93" s="39">
        <v>10</v>
      </c>
      <c r="AC93" s="39">
        <v>1</v>
      </c>
      <c r="AD93" s="39">
        <f t="shared" si="17"/>
        <v>11</v>
      </c>
      <c r="AE93" s="45">
        <f t="shared" si="18"/>
        <v>11</v>
      </c>
      <c r="AF93" s="91">
        <f t="shared" si="19"/>
        <v>0.05829354618741801</v>
      </c>
    </row>
    <row r="94" spans="1:32" ht="12.75">
      <c r="A94" s="2" t="s">
        <v>191</v>
      </c>
      <c r="B94" s="3" t="s">
        <v>192</v>
      </c>
      <c r="C94" s="3" t="s">
        <v>171</v>
      </c>
      <c r="D94" s="3" t="s">
        <v>8</v>
      </c>
      <c r="E94" s="23">
        <v>0</v>
      </c>
      <c r="F94" s="24">
        <v>0</v>
      </c>
      <c r="G94" s="24">
        <v>0</v>
      </c>
      <c r="H94" s="24">
        <v>0</v>
      </c>
      <c r="I94" s="39">
        <f t="shared" si="10"/>
        <v>0</v>
      </c>
      <c r="J94" s="39">
        <v>13</v>
      </c>
      <c r="K94" s="39">
        <v>1</v>
      </c>
      <c r="L94" s="39">
        <f t="shared" si="11"/>
        <v>14</v>
      </c>
      <c r="M94" s="40">
        <f t="shared" si="12"/>
        <v>14</v>
      </c>
      <c r="N94" s="49">
        <v>0</v>
      </c>
      <c r="O94" s="49">
        <v>0</v>
      </c>
      <c r="P94" s="49">
        <v>0</v>
      </c>
      <c r="Q94" s="49">
        <v>0</v>
      </c>
      <c r="R94" s="39">
        <f t="shared" si="13"/>
        <v>0</v>
      </c>
      <c r="S94" s="39">
        <v>8</v>
      </c>
      <c r="T94" s="39">
        <v>3</v>
      </c>
      <c r="U94" s="39">
        <f t="shared" si="14"/>
        <v>11</v>
      </c>
      <c r="V94" s="45">
        <f t="shared" si="15"/>
        <v>11</v>
      </c>
      <c r="W94" s="50">
        <v>0</v>
      </c>
      <c r="X94" s="39">
        <v>0</v>
      </c>
      <c r="Y94" s="39">
        <v>0</v>
      </c>
      <c r="Z94" s="39">
        <v>0</v>
      </c>
      <c r="AA94" s="39">
        <f t="shared" si="16"/>
        <v>0</v>
      </c>
      <c r="AB94" s="39">
        <v>11</v>
      </c>
      <c r="AC94" s="39">
        <v>3</v>
      </c>
      <c r="AD94" s="39">
        <f t="shared" si="17"/>
        <v>14</v>
      </c>
      <c r="AE94" s="45">
        <f t="shared" si="18"/>
        <v>14</v>
      </c>
      <c r="AF94" s="91">
        <f t="shared" si="19"/>
        <v>0.0540126234444631</v>
      </c>
    </row>
    <row r="95" spans="1:32" ht="12.75">
      <c r="A95" s="2" t="s">
        <v>193</v>
      </c>
      <c r="B95" s="3" t="s">
        <v>304</v>
      </c>
      <c r="C95" s="3" t="s">
        <v>194</v>
      </c>
      <c r="D95" s="3" t="s">
        <v>293</v>
      </c>
      <c r="E95" s="23">
        <v>33</v>
      </c>
      <c r="F95" s="24">
        <v>2</v>
      </c>
      <c r="G95" s="24">
        <v>22</v>
      </c>
      <c r="H95" s="24">
        <v>2</v>
      </c>
      <c r="I95" s="39">
        <f t="shared" si="10"/>
        <v>470</v>
      </c>
      <c r="J95" s="39">
        <v>79</v>
      </c>
      <c r="K95" s="39">
        <v>10</v>
      </c>
      <c r="L95" s="39">
        <f t="shared" si="11"/>
        <v>89</v>
      </c>
      <c r="M95" s="40">
        <f t="shared" si="12"/>
        <v>559</v>
      </c>
      <c r="N95" s="49">
        <v>29</v>
      </c>
      <c r="O95" s="49">
        <v>1</v>
      </c>
      <c r="P95" s="49">
        <v>30</v>
      </c>
      <c r="Q95" s="49">
        <v>2</v>
      </c>
      <c r="R95" s="39">
        <f t="shared" si="13"/>
        <v>460</v>
      </c>
      <c r="S95" s="39">
        <v>89</v>
      </c>
      <c r="T95" s="39">
        <v>12</v>
      </c>
      <c r="U95" s="39">
        <f t="shared" si="14"/>
        <v>101</v>
      </c>
      <c r="V95" s="45">
        <f t="shared" si="15"/>
        <v>561</v>
      </c>
      <c r="W95" s="50">
        <v>18</v>
      </c>
      <c r="X95" s="39">
        <v>2</v>
      </c>
      <c r="Y95" s="39">
        <v>42</v>
      </c>
      <c r="Z95" s="39">
        <v>2</v>
      </c>
      <c r="AA95" s="39">
        <f t="shared" si="16"/>
        <v>420</v>
      </c>
      <c r="AB95" s="39">
        <v>101</v>
      </c>
      <c r="AC95" s="39">
        <v>8</v>
      </c>
      <c r="AD95" s="39">
        <f t="shared" si="17"/>
        <v>109</v>
      </c>
      <c r="AE95" s="45">
        <f t="shared" si="18"/>
        <v>529</v>
      </c>
      <c r="AF95" s="91">
        <f t="shared" si="19"/>
        <v>2.277898769402989</v>
      </c>
    </row>
    <row r="96" spans="1:32" ht="12.75">
      <c r="A96" s="2" t="s">
        <v>195</v>
      </c>
      <c r="B96" s="3" t="s">
        <v>196</v>
      </c>
      <c r="C96" s="3" t="s">
        <v>194</v>
      </c>
      <c r="D96" s="3" t="s">
        <v>3</v>
      </c>
      <c r="E96" s="23">
        <v>9</v>
      </c>
      <c r="F96" s="24">
        <v>2</v>
      </c>
      <c r="G96" s="24">
        <v>4</v>
      </c>
      <c r="H96" s="24">
        <v>0</v>
      </c>
      <c r="I96" s="39">
        <f t="shared" si="10"/>
        <v>130</v>
      </c>
      <c r="J96" s="39">
        <v>39</v>
      </c>
      <c r="K96" s="39">
        <v>11</v>
      </c>
      <c r="L96" s="39">
        <f t="shared" si="11"/>
        <v>50</v>
      </c>
      <c r="M96" s="40">
        <f t="shared" si="12"/>
        <v>180</v>
      </c>
      <c r="N96" s="49">
        <v>10</v>
      </c>
      <c r="O96" s="49">
        <v>1</v>
      </c>
      <c r="P96" s="49">
        <v>5</v>
      </c>
      <c r="Q96" s="49">
        <v>0</v>
      </c>
      <c r="R96" s="39">
        <f t="shared" si="13"/>
        <v>135</v>
      </c>
      <c r="S96" s="39">
        <v>34</v>
      </c>
      <c r="T96" s="39">
        <v>12</v>
      </c>
      <c r="U96" s="39">
        <f t="shared" si="14"/>
        <v>46</v>
      </c>
      <c r="V96" s="45">
        <f t="shared" si="15"/>
        <v>181</v>
      </c>
      <c r="W96" s="50">
        <v>11</v>
      </c>
      <c r="X96" s="39">
        <v>1</v>
      </c>
      <c r="Y96" s="39">
        <v>8</v>
      </c>
      <c r="Z96" s="39">
        <v>0</v>
      </c>
      <c r="AA96" s="39">
        <f t="shared" si="16"/>
        <v>160</v>
      </c>
      <c r="AB96" s="39">
        <v>43</v>
      </c>
      <c r="AC96" s="39">
        <v>13</v>
      </c>
      <c r="AD96" s="39">
        <f t="shared" si="17"/>
        <v>56</v>
      </c>
      <c r="AE96" s="45">
        <f t="shared" si="18"/>
        <v>216</v>
      </c>
      <c r="AF96" s="91">
        <f t="shared" si="19"/>
        <v>0.7946775915133286</v>
      </c>
    </row>
    <row r="97" spans="1:32" ht="12.75">
      <c r="A97" s="2" t="s">
        <v>197</v>
      </c>
      <c r="B97" s="3" t="s">
        <v>198</v>
      </c>
      <c r="C97" s="3" t="s">
        <v>199</v>
      </c>
      <c r="D97" s="3" t="s">
        <v>3</v>
      </c>
      <c r="E97" s="23">
        <v>4</v>
      </c>
      <c r="F97" s="24">
        <v>2</v>
      </c>
      <c r="G97" s="24">
        <v>4</v>
      </c>
      <c r="H97" s="24">
        <v>0</v>
      </c>
      <c r="I97" s="39">
        <f t="shared" si="10"/>
        <v>80</v>
      </c>
      <c r="J97" s="39">
        <v>34</v>
      </c>
      <c r="K97" s="39">
        <v>9</v>
      </c>
      <c r="L97" s="39">
        <f t="shared" si="11"/>
        <v>43</v>
      </c>
      <c r="M97" s="40">
        <f t="shared" si="12"/>
        <v>123</v>
      </c>
      <c r="N97" s="49">
        <v>4</v>
      </c>
      <c r="O97" s="49">
        <v>2</v>
      </c>
      <c r="P97" s="49">
        <v>4</v>
      </c>
      <c r="Q97" s="49">
        <v>0</v>
      </c>
      <c r="R97" s="39">
        <f t="shared" si="13"/>
        <v>80</v>
      </c>
      <c r="S97" s="39">
        <v>27</v>
      </c>
      <c r="T97" s="39">
        <v>6</v>
      </c>
      <c r="U97" s="39">
        <f t="shared" si="14"/>
        <v>33</v>
      </c>
      <c r="V97" s="45">
        <f t="shared" si="15"/>
        <v>113</v>
      </c>
      <c r="W97" s="50">
        <v>6</v>
      </c>
      <c r="X97" s="39">
        <v>3</v>
      </c>
      <c r="Y97" s="39">
        <v>4</v>
      </c>
      <c r="Z97" s="39">
        <v>0</v>
      </c>
      <c r="AA97" s="39">
        <f t="shared" si="16"/>
        <v>110</v>
      </c>
      <c r="AB97" s="39">
        <v>28</v>
      </c>
      <c r="AC97" s="39">
        <v>4</v>
      </c>
      <c r="AD97" s="39">
        <f t="shared" si="17"/>
        <v>32</v>
      </c>
      <c r="AE97" s="45">
        <f t="shared" si="18"/>
        <v>142</v>
      </c>
      <c r="AF97" s="91">
        <f t="shared" si="19"/>
        <v>0.5214473942299453</v>
      </c>
    </row>
    <row r="98" spans="1:32" ht="12.75">
      <c r="A98" s="2" t="s">
        <v>200</v>
      </c>
      <c r="B98" s="3" t="s">
        <v>305</v>
      </c>
      <c r="C98" s="3" t="s">
        <v>199</v>
      </c>
      <c r="D98" s="3" t="s">
        <v>293</v>
      </c>
      <c r="E98" s="23">
        <v>32</v>
      </c>
      <c r="F98" s="24">
        <v>1</v>
      </c>
      <c r="G98" s="24">
        <v>15</v>
      </c>
      <c r="H98" s="24">
        <v>1</v>
      </c>
      <c r="I98" s="39">
        <f t="shared" si="10"/>
        <v>410</v>
      </c>
      <c r="J98" s="39">
        <v>87</v>
      </c>
      <c r="K98" s="39">
        <v>3</v>
      </c>
      <c r="L98" s="39">
        <f t="shared" si="11"/>
        <v>90</v>
      </c>
      <c r="M98" s="40">
        <f t="shared" si="12"/>
        <v>500</v>
      </c>
      <c r="N98" s="49">
        <v>34</v>
      </c>
      <c r="O98" s="49">
        <v>1</v>
      </c>
      <c r="P98" s="49">
        <v>17</v>
      </c>
      <c r="Q98" s="49">
        <v>1</v>
      </c>
      <c r="R98" s="39">
        <f t="shared" si="13"/>
        <v>440</v>
      </c>
      <c r="S98" s="39">
        <v>91</v>
      </c>
      <c r="T98" s="39">
        <v>9</v>
      </c>
      <c r="U98" s="39">
        <f t="shared" si="14"/>
        <v>100</v>
      </c>
      <c r="V98" s="45">
        <f t="shared" si="15"/>
        <v>540</v>
      </c>
      <c r="W98" s="50">
        <v>28</v>
      </c>
      <c r="X98" s="39">
        <v>1</v>
      </c>
      <c r="Y98" s="39">
        <v>32</v>
      </c>
      <c r="Z98" s="39">
        <v>1</v>
      </c>
      <c r="AA98" s="39">
        <f t="shared" si="16"/>
        <v>455</v>
      </c>
      <c r="AB98" s="39">
        <v>98</v>
      </c>
      <c r="AC98" s="39">
        <v>7</v>
      </c>
      <c r="AD98" s="39">
        <f t="shared" si="17"/>
        <v>105</v>
      </c>
      <c r="AE98" s="45">
        <f t="shared" si="18"/>
        <v>560</v>
      </c>
      <c r="AF98" s="91">
        <f t="shared" si="19"/>
        <v>2.2035004730646537</v>
      </c>
    </row>
    <row r="99" spans="1:32" ht="12.75">
      <c r="A99" s="2" t="s">
        <v>201</v>
      </c>
      <c r="B99" s="3" t="s">
        <v>306</v>
      </c>
      <c r="C99" s="3" t="s">
        <v>202</v>
      </c>
      <c r="D99" s="3" t="s">
        <v>293</v>
      </c>
      <c r="E99" s="23">
        <v>40</v>
      </c>
      <c r="F99" s="24">
        <v>7</v>
      </c>
      <c r="G99" s="24">
        <v>24</v>
      </c>
      <c r="H99" s="24">
        <v>1</v>
      </c>
      <c r="I99" s="39">
        <f t="shared" si="10"/>
        <v>595</v>
      </c>
      <c r="J99" s="39">
        <v>106</v>
      </c>
      <c r="K99" s="39">
        <v>10</v>
      </c>
      <c r="L99" s="39">
        <f t="shared" si="11"/>
        <v>116</v>
      </c>
      <c r="M99" s="40">
        <f t="shared" si="12"/>
        <v>711</v>
      </c>
      <c r="N99" s="49">
        <v>45</v>
      </c>
      <c r="O99" s="49">
        <v>8</v>
      </c>
      <c r="P99" s="49">
        <v>28</v>
      </c>
      <c r="Q99" s="49">
        <v>1</v>
      </c>
      <c r="R99" s="39">
        <f t="shared" si="13"/>
        <v>675</v>
      </c>
      <c r="S99" s="39">
        <v>124</v>
      </c>
      <c r="T99" s="39">
        <v>16</v>
      </c>
      <c r="U99" s="39">
        <f t="shared" si="14"/>
        <v>140</v>
      </c>
      <c r="V99" s="45">
        <f t="shared" si="15"/>
        <v>815</v>
      </c>
      <c r="W99" s="50">
        <v>44</v>
      </c>
      <c r="X99" s="39">
        <v>8</v>
      </c>
      <c r="Y99" s="39">
        <v>46</v>
      </c>
      <c r="Z99" s="39">
        <v>5</v>
      </c>
      <c r="AA99" s="39">
        <f t="shared" si="16"/>
        <v>775</v>
      </c>
      <c r="AB99" s="39">
        <v>132</v>
      </c>
      <c r="AC99" s="39">
        <v>12</v>
      </c>
      <c r="AD99" s="39">
        <f t="shared" si="17"/>
        <v>144</v>
      </c>
      <c r="AE99" s="45">
        <f t="shared" si="18"/>
        <v>919</v>
      </c>
      <c r="AF99" s="91">
        <f t="shared" si="19"/>
        <v>3.3588551287544175</v>
      </c>
    </row>
    <row r="100" spans="1:32" ht="12.75">
      <c r="A100" s="2" t="s">
        <v>203</v>
      </c>
      <c r="B100" s="3" t="s">
        <v>307</v>
      </c>
      <c r="C100" s="3" t="s">
        <v>202</v>
      </c>
      <c r="D100" s="3" t="s">
        <v>293</v>
      </c>
      <c r="E100" s="23">
        <v>14</v>
      </c>
      <c r="F100" s="24">
        <v>2</v>
      </c>
      <c r="G100" s="24">
        <v>26</v>
      </c>
      <c r="H100" s="24">
        <v>0</v>
      </c>
      <c r="I100" s="39">
        <f t="shared" si="10"/>
        <v>290</v>
      </c>
      <c r="J100" s="39">
        <v>65</v>
      </c>
      <c r="K100" s="39">
        <v>3</v>
      </c>
      <c r="L100" s="39">
        <f t="shared" si="11"/>
        <v>68</v>
      </c>
      <c r="M100" s="40">
        <f t="shared" si="12"/>
        <v>358</v>
      </c>
      <c r="N100" s="49">
        <v>17</v>
      </c>
      <c r="O100" s="49">
        <v>2</v>
      </c>
      <c r="P100" s="49">
        <v>26</v>
      </c>
      <c r="Q100" s="49">
        <v>0</v>
      </c>
      <c r="R100" s="39">
        <f t="shared" si="13"/>
        <v>320</v>
      </c>
      <c r="S100" s="39">
        <v>88</v>
      </c>
      <c r="T100" s="39">
        <v>11</v>
      </c>
      <c r="U100" s="39">
        <f t="shared" si="14"/>
        <v>99</v>
      </c>
      <c r="V100" s="45">
        <f t="shared" si="15"/>
        <v>419</v>
      </c>
      <c r="W100" s="50">
        <v>17</v>
      </c>
      <c r="X100" s="39">
        <v>0</v>
      </c>
      <c r="Y100" s="39">
        <v>34</v>
      </c>
      <c r="Z100" s="39">
        <v>2</v>
      </c>
      <c r="AA100" s="39">
        <f t="shared" si="16"/>
        <v>350</v>
      </c>
      <c r="AB100" s="39">
        <v>93</v>
      </c>
      <c r="AC100" s="39">
        <v>9</v>
      </c>
      <c r="AD100" s="39">
        <f t="shared" si="17"/>
        <v>102</v>
      </c>
      <c r="AE100" s="45">
        <f t="shared" si="18"/>
        <v>452</v>
      </c>
      <c r="AF100" s="91">
        <f t="shared" si="19"/>
        <v>1.6883928948657667</v>
      </c>
    </row>
    <row r="101" spans="1:32" ht="12.75">
      <c r="A101" s="2" t="s">
        <v>204</v>
      </c>
      <c r="B101" s="3" t="s">
        <v>205</v>
      </c>
      <c r="C101" s="3" t="s">
        <v>202</v>
      </c>
      <c r="D101" s="3" t="s">
        <v>3</v>
      </c>
      <c r="E101" s="23">
        <v>16</v>
      </c>
      <c r="F101" s="24">
        <v>5</v>
      </c>
      <c r="G101" s="24">
        <v>1</v>
      </c>
      <c r="H101" s="24">
        <v>0</v>
      </c>
      <c r="I101" s="39">
        <f t="shared" si="10"/>
        <v>215</v>
      </c>
      <c r="J101" s="39">
        <v>49</v>
      </c>
      <c r="K101" s="39">
        <v>12</v>
      </c>
      <c r="L101" s="39">
        <f t="shared" si="11"/>
        <v>61</v>
      </c>
      <c r="M101" s="40">
        <f t="shared" si="12"/>
        <v>276</v>
      </c>
      <c r="N101" s="49">
        <v>16</v>
      </c>
      <c r="O101" s="49">
        <v>4</v>
      </c>
      <c r="P101" s="49">
        <v>1</v>
      </c>
      <c r="Q101" s="49">
        <v>0</v>
      </c>
      <c r="R101" s="39">
        <f t="shared" si="13"/>
        <v>205</v>
      </c>
      <c r="S101" s="39">
        <v>47</v>
      </c>
      <c r="T101" s="39">
        <v>17</v>
      </c>
      <c r="U101" s="39">
        <f t="shared" si="14"/>
        <v>64</v>
      </c>
      <c r="V101" s="45">
        <f t="shared" si="15"/>
        <v>269</v>
      </c>
      <c r="W101" s="50">
        <v>15</v>
      </c>
      <c r="X101" s="39">
        <v>3</v>
      </c>
      <c r="Y101" s="39">
        <v>5</v>
      </c>
      <c r="Z101" s="39">
        <v>1</v>
      </c>
      <c r="AA101" s="39">
        <f t="shared" si="16"/>
        <v>210</v>
      </c>
      <c r="AB101" s="39">
        <v>56</v>
      </c>
      <c r="AC101" s="39">
        <v>19</v>
      </c>
      <c r="AD101" s="39">
        <f t="shared" si="17"/>
        <v>75</v>
      </c>
      <c r="AE101" s="45">
        <f t="shared" si="18"/>
        <v>285</v>
      </c>
      <c r="AF101" s="91">
        <f t="shared" si="19"/>
        <v>1.1457816753968468</v>
      </c>
    </row>
    <row r="102" spans="1:32" ht="12.75">
      <c r="A102" s="2" t="s">
        <v>206</v>
      </c>
      <c r="B102" s="3" t="s">
        <v>207</v>
      </c>
      <c r="C102" s="3" t="s">
        <v>202</v>
      </c>
      <c r="D102" s="3" t="s">
        <v>8</v>
      </c>
      <c r="E102" s="23">
        <v>0</v>
      </c>
      <c r="F102" s="24">
        <v>0</v>
      </c>
      <c r="G102" s="24">
        <v>1</v>
      </c>
      <c r="H102" s="24">
        <v>1</v>
      </c>
      <c r="I102" s="39">
        <f t="shared" si="10"/>
        <v>10</v>
      </c>
      <c r="J102" s="39">
        <v>28</v>
      </c>
      <c r="K102" s="39">
        <v>3</v>
      </c>
      <c r="L102" s="39">
        <f t="shared" si="11"/>
        <v>31</v>
      </c>
      <c r="M102" s="40">
        <f t="shared" si="12"/>
        <v>41</v>
      </c>
      <c r="N102" s="49">
        <v>0</v>
      </c>
      <c r="O102" s="49">
        <v>0</v>
      </c>
      <c r="P102" s="49">
        <v>0</v>
      </c>
      <c r="Q102" s="49">
        <v>0</v>
      </c>
      <c r="R102" s="39">
        <f t="shared" si="13"/>
        <v>0</v>
      </c>
      <c r="S102" s="39">
        <v>26</v>
      </c>
      <c r="T102" s="39">
        <v>2</v>
      </c>
      <c r="U102" s="39">
        <f t="shared" si="14"/>
        <v>28</v>
      </c>
      <c r="V102" s="45">
        <f t="shared" si="15"/>
        <v>28</v>
      </c>
      <c r="W102" s="50">
        <v>0</v>
      </c>
      <c r="X102" s="39">
        <v>0</v>
      </c>
      <c r="Y102" s="39">
        <v>0</v>
      </c>
      <c r="Z102" s="39">
        <v>0</v>
      </c>
      <c r="AA102" s="39">
        <f t="shared" si="16"/>
        <v>0</v>
      </c>
      <c r="AB102" s="39">
        <v>29</v>
      </c>
      <c r="AC102" s="39">
        <v>3</v>
      </c>
      <c r="AD102" s="39">
        <f t="shared" si="17"/>
        <v>32</v>
      </c>
      <c r="AE102" s="45">
        <f t="shared" si="18"/>
        <v>32</v>
      </c>
      <c r="AF102" s="91">
        <f t="shared" si="19"/>
        <v>0.14063615502936716</v>
      </c>
    </row>
    <row r="103" spans="1:32" ht="12.75">
      <c r="A103" s="2" t="s">
        <v>208</v>
      </c>
      <c r="B103" s="3" t="s">
        <v>209</v>
      </c>
      <c r="C103" s="3" t="s">
        <v>202</v>
      </c>
      <c r="D103" s="3" t="s">
        <v>8</v>
      </c>
      <c r="E103" s="23">
        <v>1</v>
      </c>
      <c r="F103" s="24">
        <v>0</v>
      </c>
      <c r="G103" s="24">
        <v>1</v>
      </c>
      <c r="H103" s="24">
        <v>0</v>
      </c>
      <c r="I103" s="39">
        <f t="shared" si="10"/>
        <v>15</v>
      </c>
      <c r="J103" s="39">
        <v>22</v>
      </c>
      <c r="K103" s="39">
        <v>4</v>
      </c>
      <c r="L103" s="39">
        <f t="shared" si="11"/>
        <v>26</v>
      </c>
      <c r="M103" s="40">
        <f t="shared" si="12"/>
        <v>41</v>
      </c>
      <c r="N103" s="49">
        <v>1</v>
      </c>
      <c r="O103" s="49">
        <v>0</v>
      </c>
      <c r="P103" s="49">
        <v>2</v>
      </c>
      <c r="Q103" s="49">
        <v>0</v>
      </c>
      <c r="R103" s="39">
        <f t="shared" si="13"/>
        <v>20</v>
      </c>
      <c r="S103" s="39">
        <v>32</v>
      </c>
      <c r="T103" s="39">
        <v>4</v>
      </c>
      <c r="U103" s="39">
        <f t="shared" si="14"/>
        <v>36</v>
      </c>
      <c r="V103" s="45">
        <f t="shared" si="15"/>
        <v>56</v>
      </c>
      <c r="W103" s="50">
        <v>0</v>
      </c>
      <c r="X103" s="39">
        <v>0</v>
      </c>
      <c r="Y103" s="39">
        <v>1</v>
      </c>
      <c r="Z103" s="39">
        <v>0</v>
      </c>
      <c r="AA103" s="39">
        <f t="shared" si="16"/>
        <v>5</v>
      </c>
      <c r="AB103" s="39">
        <v>37</v>
      </c>
      <c r="AC103" s="39">
        <v>9</v>
      </c>
      <c r="AD103" s="39">
        <f t="shared" si="17"/>
        <v>46</v>
      </c>
      <c r="AE103" s="45">
        <f t="shared" si="18"/>
        <v>51</v>
      </c>
      <c r="AF103" s="91">
        <f t="shared" si="19"/>
        <v>0.20294956717414048</v>
      </c>
    </row>
    <row r="104" spans="1:32" ht="12.75">
      <c r="A104" s="2" t="s">
        <v>60</v>
      </c>
      <c r="B104" s="3" t="s">
        <v>61</v>
      </c>
      <c r="C104" s="3" t="s">
        <v>211</v>
      </c>
      <c r="D104" s="3" t="s">
        <v>8</v>
      </c>
      <c r="E104" s="23">
        <v>0</v>
      </c>
      <c r="F104" s="24">
        <v>0</v>
      </c>
      <c r="G104" s="24">
        <v>0</v>
      </c>
      <c r="H104" s="24">
        <v>0</v>
      </c>
      <c r="I104" s="39">
        <f t="shared" si="10"/>
        <v>0</v>
      </c>
      <c r="J104" s="39">
        <v>4</v>
      </c>
      <c r="K104" s="39">
        <v>0</v>
      </c>
      <c r="L104" s="39">
        <f t="shared" si="11"/>
        <v>4</v>
      </c>
      <c r="M104" s="40">
        <f t="shared" si="12"/>
        <v>4</v>
      </c>
      <c r="N104" s="49">
        <v>0</v>
      </c>
      <c r="O104" s="49">
        <v>0</v>
      </c>
      <c r="P104" s="49">
        <v>0</v>
      </c>
      <c r="Q104" s="49">
        <v>0</v>
      </c>
      <c r="R104" s="39">
        <f t="shared" si="13"/>
        <v>0</v>
      </c>
      <c r="S104" s="39">
        <v>4</v>
      </c>
      <c r="T104" s="39">
        <v>0</v>
      </c>
      <c r="U104" s="39">
        <f t="shared" si="14"/>
        <v>4</v>
      </c>
      <c r="V104" s="45">
        <f t="shared" si="15"/>
        <v>4</v>
      </c>
      <c r="W104" s="50">
        <v>0</v>
      </c>
      <c r="X104" s="39">
        <v>0</v>
      </c>
      <c r="Y104" s="39">
        <v>0</v>
      </c>
      <c r="Z104" s="39">
        <v>0</v>
      </c>
      <c r="AA104" s="39">
        <f t="shared" si="16"/>
        <v>0</v>
      </c>
      <c r="AB104" s="39">
        <v>8</v>
      </c>
      <c r="AC104" s="39">
        <v>0</v>
      </c>
      <c r="AD104" s="39">
        <f t="shared" si="17"/>
        <v>8</v>
      </c>
      <c r="AE104" s="45">
        <f t="shared" si="18"/>
        <v>8</v>
      </c>
      <c r="AF104" s="91">
        <f t="shared" si="19"/>
        <v>0.021885191039460274</v>
      </c>
    </row>
    <row r="105" spans="1:32" ht="12.75">
      <c r="A105" s="2" t="s">
        <v>210</v>
      </c>
      <c r="B105" s="3" t="s">
        <v>308</v>
      </c>
      <c r="C105" s="3" t="s">
        <v>211</v>
      </c>
      <c r="D105" s="3" t="s">
        <v>293</v>
      </c>
      <c r="E105" s="23">
        <v>13</v>
      </c>
      <c r="F105" s="24">
        <v>2</v>
      </c>
      <c r="G105" s="24">
        <v>25</v>
      </c>
      <c r="H105" s="24">
        <v>0</v>
      </c>
      <c r="I105" s="39">
        <f t="shared" si="10"/>
        <v>275</v>
      </c>
      <c r="J105" s="39">
        <v>50</v>
      </c>
      <c r="K105" s="39">
        <v>4</v>
      </c>
      <c r="L105" s="39">
        <f t="shared" si="11"/>
        <v>54</v>
      </c>
      <c r="M105" s="40">
        <f t="shared" si="12"/>
        <v>329</v>
      </c>
      <c r="N105" s="49">
        <v>22</v>
      </c>
      <c r="O105" s="49">
        <v>2</v>
      </c>
      <c r="P105" s="49">
        <v>45</v>
      </c>
      <c r="Q105" s="49">
        <v>2</v>
      </c>
      <c r="R105" s="39">
        <f t="shared" si="13"/>
        <v>475</v>
      </c>
      <c r="S105" s="39">
        <v>65</v>
      </c>
      <c r="T105" s="39">
        <v>5</v>
      </c>
      <c r="U105" s="39">
        <f t="shared" si="14"/>
        <v>70</v>
      </c>
      <c r="V105" s="45">
        <f t="shared" si="15"/>
        <v>545</v>
      </c>
      <c r="W105" s="50">
        <v>15</v>
      </c>
      <c r="X105" s="39">
        <v>2</v>
      </c>
      <c r="Y105" s="39">
        <v>46</v>
      </c>
      <c r="Z105" s="39">
        <v>2</v>
      </c>
      <c r="AA105" s="39">
        <f t="shared" si="16"/>
        <v>410</v>
      </c>
      <c r="AB105" s="39">
        <v>80</v>
      </c>
      <c r="AC105" s="39">
        <v>8</v>
      </c>
      <c r="AD105" s="39">
        <f t="shared" si="17"/>
        <v>88</v>
      </c>
      <c r="AE105" s="45">
        <f t="shared" si="18"/>
        <v>498</v>
      </c>
      <c r="AF105" s="91">
        <f t="shared" si="19"/>
        <v>1.8731073397508693</v>
      </c>
    </row>
    <row r="106" spans="1:32" ht="12.75">
      <c r="A106" s="2" t="s">
        <v>212</v>
      </c>
      <c r="B106" s="3" t="s">
        <v>213</v>
      </c>
      <c r="C106" s="3" t="s">
        <v>211</v>
      </c>
      <c r="D106" s="3" t="s">
        <v>8</v>
      </c>
      <c r="E106" s="23">
        <v>0</v>
      </c>
      <c r="F106" s="24">
        <v>0</v>
      </c>
      <c r="G106" s="24">
        <v>0</v>
      </c>
      <c r="H106" s="24">
        <v>0</v>
      </c>
      <c r="I106" s="39">
        <f t="shared" si="10"/>
        <v>0</v>
      </c>
      <c r="J106" s="39">
        <v>0</v>
      </c>
      <c r="K106" s="39">
        <v>0</v>
      </c>
      <c r="L106" s="39">
        <f t="shared" si="11"/>
        <v>0</v>
      </c>
      <c r="M106" s="40">
        <f t="shared" si="12"/>
        <v>0</v>
      </c>
      <c r="N106" s="49">
        <v>0</v>
      </c>
      <c r="O106" s="49">
        <v>0</v>
      </c>
      <c r="P106" s="49">
        <v>0</v>
      </c>
      <c r="Q106" s="49">
        <v>0</v>
      </c>
      <c r="R106" s="39">
        <f t="shared" si="13"/>
        <v>0</v>
      </c>
      <c r="S106" s="39">
        <v>1</v>
      </c>
      <c r="T106" s="39">
        <v>0</v>
      </c>
      <c r="U106" s="39">
        <f t="shared" si="14"/>
        <v>1</v>
      </c>
      <c r="V106" s="45">
        <f t="shared" si="15"/>
        <v>1</v>
      </c>
      <c r="W106" s="50">
        <v>0</v>
      </c>
      <c r="X106" s="39">
        <v>0</v>
      </c>
      <c r="Y106" s="39">
        <v>0</v>
      </c>
      <c r="Z106" s="39">
        <v>0</v>
      </c>
      <c r="AA106" s="39">
        <f t="shared" si="16"/>
        <v>0</v>
      </c>
      <c r="AB106" s="39">
        <v>1</v>
      </c>
      <c r="AC106" s="39">
        <v>0</v>
      </c>
      <c r="AD106" s="39">
        <f t="shared" si="17"/>
        <v>1</v>
      </c>
      <c r="AE106" s="45">
        <f t="shared" si="18"/>
        <v>1</v>
      </c>
      <c r="AF106" s="91">
        <f t="shared" si="19"/>
        <v>0.0026528878815980225</v>
      </c>
    </row>
    <row r="107" spans="1:32" ht="12.75">
      <c r="A107" s="2" t="s">
        <v>214</v>
      </c>
      <c r="B107" s="3" t="s">
        <v>215</v>
      </c>
      <c r="C107" s="3" t="s">
        <v>216</v>
      </c>
      <c r="D107" s="3" t="s">
        <v>8</v>
      </c>
      <c r="E107" s="23">
        <v>0</v>
      </c>
      <c r="F107" s="24">
        <v>0</v>
      </c>
      <c r="G107" s="24">
        <v>0</v>
      </c>
      <c r="H107" s="24">
        <v>0</v>
      </c>
      <c r="I107" s="39">
        <f t="shared" si="10"/>
        <v>0</v>
      </c>
      <c r="J107" s="39">
        <v>3</v>
      </c>
      <c r="K107" s="39">
        <v>0</v>
      </c>
      <c r="L107" s="39">
        <f t="shared" si="11"/>
        <v>3</v>
      </c>
      <c r="M107" s="40">
        <f t="shared" si="12"/>
        <v>3</v>
      </c>
      <c r="N107" s="49">
        <v>0</v>
      </c>
      <c r="O107" s="49">
        <v>0</v>
      </c>
      <c r="P107" s="49">
        <v>0</v>
      </c>
      <c r="Q107" s="49">
        <v>0</v>
      </c>
      <c r="R107" s="39">
        <f t="shared" si="13"/>
        <v>0</v>
      </c>
      <c r="S107" s="39">
        <v>2</v>
      </c>
      <c r="T107" s="39">
        <v>0</v>
      </c>
      <c r="U107" s="39">
        <f t="shared" si="14"/>
        <v>2</v>
      </c>
      <c r="V107" s="45">
        <f t="shared" si="15"/>
        <v>2</v>
      </c>
      <c r="W107" s="50">
        <v>0</v>
      </c>
      <c r="X107" s="39">
        <v>0</v>
      </c>
      <c r="Y107" s="39">
        <v>0</v>
      </c>
      <c r="Z107" s="39">
        <v>0</v>
      </c>
      <c r="AA107" s="39">
        <f t="shared" si="16"/>
        <v>0</v>
      </c>
      <c r="AB107" s="39">
        <v>1</v>
      </c>
      <c r="AC107" s="39">
        <v>0</v>
      </c>
      <c r="AD107" s="39">
        <f t="shared" si="17"/>
        <v>1</v>
      </c>
      <c r="AE107" s="45">
        <f t="shared" si="18"/>
        <v>1</v>
      </c>
      <c r="AF107" s="91">
        <f t="shared" si="19"/>
        <v>0.00844213938023217</v>
      </c>
    </row>
    <row r="108" spans="1:32" ht="12.75">
      <c r="A108" s="2" t="s">
        <v>217</v>
      </c>
      <c r="B108" s="3" t="s">
        <v>309</v>
      </c>
      <c r="C108" s="3" t="s">
        <v>216</v>
      </c>
      <c r="D108" s="3" t="s">
        <v>293</v>
      </c>
      <c r="E108" s="23">
        <v>18</v>
      </c>
      <c r="F108" s="24">
        <v>2</v>
      </c>
      <c r="G108" s="24">
        <v>7</v>
      </c>
      <c r="H108" s="24">
        <v>3</v>
      </c>
      <c r="I108" s="39">
        <f t="shared" si="10"/>
        <v>250</v>
      </c>
      <c r="J108" s="39">
        <v>79</v>
      </c>
      <c r="K108" s="39">
        <v>9</v>
      </c>
      <c r="L108" s="39">
        <f t="shared" si="11"/>
        <v>88</v>
      </c>
      <c r="M108" s="40">
        <f t="shared" si="12"/>
        <v>338</v>
      </c>
      <c r="N108" s="49">
        <v>21</v>
      </c>
      <c r="O108" s="49">
        <v>4</v>
      </c>
      <c r="P108" s="49">
        <v>9</v>
      </c>
      <c r="Q108" s="49">
        <v>7</v>
      </c>
      <c r="R108" s="39">
        <f t="shared" si="13"/>
        <v>330</v>
      </c>
      <c r="S108" s="39">
        <v>79</v>
      </c>
      <c r="T108" s="39">
        <v>9</v>
      </c>
      <c r="U108" s="39">
        <f t="shared" si="14"/>
        <v>88</v>
      </c>
      <c r="V108" s="45">
        <f t="shared" si="15"/>
        <v>418</v>
      </c>
      <c r="W108" s="50">
        <v>15</v>
      </c>
      <c r="X108" s="39">
        <v>4</v>
      </c>
      <c r="Y108" s="39">
        <v>21</v>
      </c>
      <c r="Z108" s="39">
        <v>9</v>
      </c>
      <c r="AA108" s="39">
        <f t="shared" si="16"/>
        <v>340</v>
      </c>
      <c r="AB108" s="39">
        <v>79</v>
      </c>
      <c r="AC108" s="39">
        <v>6</v>
      </c>
      <c r="AD108" s="39">
        <f t="shared" si="17"/>
        <v>85</v>
      </c>
      <c r="AE108" s="45">
        <f t="shared" si="18"/>
        <v>425</v>
      </c>
      <c r="AF108" s="91">
        <f t="shared" si="19"/>
        <v>1.6213935103921802</v>
      </c>
    </row>
    <row r="109" spans="1:32" ht="12.75">
      <c r="A109" s="2" t="s">
        <v>218</v>
      </c>
      <c r="B109" s="3" t="s">
        <v>219</v>
      </c>
      <c r="C109" s="3" t="s">
        <v>220</v>
      </c>
      <c r="D109" s="3" t="s">
        <v>3</v>
      </c>
      <c r="E109" s="23">
        <v>8</v>
      </c>
      <c r="F109" s="24">
        <v>2</v>
      </c>
      <c r="G109" s="24">
        <v>2</v>
      </c>
      <c r="H109" s="24">
        <v>0</v>
      </c>
      <c r="I109" s="39">
        <f t="shared" si="10"/>
        <v>110</v>
      </c>
      <c r="J109" s="39">
        <v>22</v>
      </c>
      <c r="K109" s="39">
        <v>5</v>
      </c>
      <c r="L109" s="39">
        <f t="shared" si="11"/>
        <v>27</v>
      </c>
      <c r="M109" s="40">
        <f t="shared" si="12"/>
        <v>137</v>
      </c>
      <c r="N109" s="49">
        <v>10</v>
      </c>
      <c r="O109" s="49">
        <v>2</v>
      </c>
      <c r="P109" s="49">
        <v>4</v>
      </c>
      <c r="Q109" s="49">
        <v>0</v>
      </c>
      <c r="R109" s="39">
        <f t="shared" si="13"/>
        <v>140</v>
      </c>
      <c r="S109" s="39">
        <v>26</v>
      </c>
      <c r="T109" s="39">
        <v>9</v>
      </c>
      <c r="U109" s="39">
        <f t="shared" si="14"/>
        <v>35</v>
      </c>
      <c r="V109" s="45">
        <f t="shared" si="15"/>
        <v>175</v>
      </c>
      <c r="W109" s="50">
        <v>6</v>
      </c>
      <c r="X109" s="39">
        <v>0</v>
      </c>
      <c r="Y109" s="39">
        <v>6</v>
      </c>
      <c r="Z109" s="39">
        <v>0</v>
      </c>
      <c r="AA109" s="39">
        <f t="shared" si="16"/>
        <v>90</v>
      </c>
      <c r="AB109" s="39">
        <v>33</v>
      </c>
      <c r="AC109" s="39">
        <v>13</v>
      </c>
      <c r="AD109" s="39">
        <f t="shared" si="17"/>
        <v>46</v>
      </c>
      <c r="AE109" s="45">
        <f t="shared" si="18"/>
        <v>136</v>
      </c>
      <c r="AF109" s="91">
        <f t="shared" si="19"/>
        <v>0.6163474278205787</v>
      </c>
    </row>
    <row r="110" spans="1:32" ht="12.75">
      <c r="A110" s="5" t="s">
        <v>221</v>
      </c>
      <c r="B110" s="3" t="s">
        <v>310</v>
      </c>
      <c r="C110" s="3" t="s">
        <v>220</v>
      </c>
      <c r="D110" s="3" t="s">
        <v>293</v>
      </c>
      <c r="E110" s="23">
        <v>24</v>
      </c>
      <c r="F110" s="24">
        <v>3</v>
      </c>
      <c r="G110" s="24">
        <v>16</v>
      </c>
      <c r="H110" s="24">
        <v>0</v>
      </c>
      <c r="I110" s="39">
        <f t="shared" si="10"/>
        <v>350</v>
      </c>
      <c r="J110" s="39">
        <v>68</v>
      </c>
      <c r="K110" s="39">
        <v>2</v>
      </c>
      <c r="L110" s="39">
        <f t="shared" si="11"/>
        <v>70</v>
      </c>
      <c r="M110" s="40">
        <f t="shared" si="12"/>
        <v>420</v>
      </c>
      <c r="N110" s="49">
        <v>25</v>
      </c>
      <c r="O110" s="49">
        <v>5</v>
      </c>
      <c r="P110" s="49">
        <v>22</v>
      </c>
      <c r="Q110" s="49">
        <v>0</v>
      </c>
      <c r="R110" s="39">
        <f t="shared" si="13"/>
        <v>410</v>
      </c>
      <c r="S110" s="39">
        <v>67</v>
      </c>
      <c r="T110" s="39">
        <v>5</v>
      </c>
      <c r="U110" s="39">
        <f t="shared" si="14"/>
        <v>72</v>
      </c>
      <c r="V110" s="45">
        <f t="shared" si="15"/>
        <v>482</v>
      </c>
      <c r="W110" s="50">
        <v>16</v>
      </c>
      <c r="X110" s="39">
        <v>3</v>
      </c>
      <c r="Y110" s="39">
        <v>34</v>
      </c>
      <c r="Z110" s="39">
        <v>2</v>
      </c>
      <c r="AA110" s="39">
        <f t="shared" si="16"/>
        <v>370</v>
      </c>
      <c r="AB110" s="39">
        <v>75</v>
      </c>
      <c r="AC110" s="39">
        <v>10</v>
      </c>
      <c r="AD110" s="39">
        <f t="shared" si="17"/>
        <v>85</v>
      </c>
      <c r="AE110" s="45">
        <f t="shared" si="18"/>
        <v>455</v>
      </c>
      <c r="AF110" s="91">
        <f t="shared" si="19"/>
        <v>1.868040830317166</v>
      </c>
    </row>
    <row r="111" spans="1:32" ht="12.75">
      <c r="A111" s="2" t="s">
        <v>222</v>
      </c>
      <c r="B111" s="3" t="s">
        <v>223</v>
      </c>
      <c r="C111" s="3" t="s">
        <v>220</v>
      </c>
      <c r="D111" s="3" t="s">
        <v>3</v>
      </c>
      <c r="E111" s="23">
        <v>7</v>
      </c>
      <c r="F111" s="24">
        <v>2</v>
      </c>
      <c r="G111" s="24">
        <v>6</v>
      </c>
      <c r="H111" s="24">
        <v>1</v>
      </c>
      <c r="I111" s="39">
        <f t="shared" si="10"/>
        <v>125</v>
      </c>
      <c r="J111" s="39">
        <v>41</v>
      </c>
      <c r="K111" s="39">
        <v>15</v>
      </c>
      <c r="L111" s="39">
        <f t="shared" si="11"/>
        <v>56</v>
      </c>
      <c r="M111" s="40">
        <f t="shared" si="12"/>
        <v>181</v>
      </c>
      <c r="N111" s="49">
        <v>5</v>
      </c>
      <c r="O111" s="49">
        <v>1</v>
      </c>
      <c r="P111" s="49">
        <v>4</v>
      </c>
      <c r="Q111" s="49">
        <v>1</v>
      </c>
      <c r="R111" s="39">
        <f t="shared" si="13"/>
        <v>85</v>
      </c>
      <c r="S111" s="39">
        <v>49</v>
      </c>
      <c r="T111" s="39">
        <v>15</v>
      </c>
      <c r="U111" s="39">
        <f t="shared" si="14"/>
        <v>64</v>
      </c>
      <c r="V111" s="45">
        <f t="shared" si="15"/>
        <v>149</v>
      </c>
      <c r="W111" s="50">
        <v>7</v>
      </c>
      <c r="X111" s="39">
        <v>2</v>
      </c>
      <c r="Y111" s="39">
        <v>6</v>
      </c>
      <c r="Z111" s="39">
        <v>0</v>
      </c>
      <c r="AA111" s="39">
        <f t="shared" si="16"/>
        <v>120</v>
      </c>
      <c r="AB111" s="39">
        <v>57</v>
      </c>
      <c r="AC111" s="39">
        <v>22</v>
      </c>
      <c r="AD111" s="39">
        <f t="shared" si="17"/>
        <v>79</v>
      </c>
      <c r="AE111" s="45">
        <f t="shared" si="18"/>
        <v>199</v>
      </c>
      <c r="AF111" s="91">
        <f t="shared" si="19"/>
        <v>0.7312196202426366</v>
      </c>
    </row>
    <row r="112" spans="1:32" ht="12.75">
      <c r="A112" s="2" t="s">
        <v>224</v>
      </c>
      <c r="B112" s="3" t="s">
        <v>225</v>
      </c>
      <c r="C112" s="3" t="s">
        <v>220</v>
      </c>
      <c r="D112" s="3" t="s">
        <v>226</v>
      </c>
      <c r="E112" s="23">
        <v>0</v>
      </c>
      <c r="F112" s="24">
        <v>0</v>
      </c>
      <c r="G112" s="24">
        <v>0</v>
      </c>
      <c r="H112" s="24">
        <v>0</v>
      </c>
      <c r="I112" s="39">
        <f t="shared" si="10"/>
        <v>0</v>
      </c>
      <c r="J112" s="39">
        <v>0</v>
      </c>
      <c r="K112" s="39">
        <v>0</v>
      </c>
      <c r="L112" s="39">
        <f t="shared" si="11"/>
        <v>0</v>
      </c>
      <c r="M112" s="40">
        <f t="shared" si="12"/>
        <v>0</v>
      </c>
      <c r="N112" s="49">
        <v>0</v>
      </c>
      <c r="O112" s="49">
        <v>0</v>
      </c>
      <c r="P112" s="49">
        <v>0</v>
      </c>
      <c r="Q112" s="49">
        <v>0</v>
      </c>
      <c r="R112" s="39">
        <f t="shared" si="13"/>
        <v>0</v>
      </c>
      <c r="S112" s="39">
        <v>0</v>
      </c>
      <c r="T112" s="39">
        <v>0</v>
      </c>
      <c r="U112" s="39">
        <f t="shared" si="14"/>
        <v>0</v>
      </c>
      <c r="V112" s="45">
        <f t="shared" si="15"/>
        <v>0</v>
      </c>
      <c r="W112" s="50">
        <v>0</v>
      </c>
      <c r="X112" s="39">
        <v>0</v>
      </c>
      <c r="Y112" s="39">
        <v>0</v>
      </c>
      <c r="Z112" s="39">
        <v>0</v>
      </c>
      <c r="AA112" s="39">
        <f t="shared" si="16"/>
        <v>0</v>
      </c>
      <c r="AB112" s="39">
        <v>2</v>
      </c>
      <c r="AC112" s="39">
        <v>0</v>
      </c>
      <c r="AD112" s="39">
        <f t="shared" si="17"/>
        <v>2</v>
      </c>
      <c r="AE112" s="45">
        <f t="shared" si="18"/>
        <v>2</v>
      </c>
      <c r="AF112" s="91">
        <f t="shared" si="19"/>
        <v>0.0026594330088825064</v>
      </c>
    </row>
    <row r="113" spans="1:32" ht="12.75">
      <c r="A113" s="2" t="s">
        <v>227</v>
      </c>
      <c r="B113" s="3" t="s">
        <v>228</v>
      </c>
      <c r="C113" s="3" t="s">
        <v>220</v>
      </c>
      <c r="D113" s="3" t="s">
        <v>226</v>
      </c>
      <c r="E113" s="23">
        <v>1</v>
      </c>
      <c r="F113" s="24">
        <v>0</v>
      </c>
      <c r="G113" s="24">
        <v>0</v>
      </c>
      <c r="H113" s="24">
        <v>0</v>
      </c>
      <c r="I113" s="39">
        <f t="shared" si="10"/>
        <v>10</v>
      </c>
      <c r="J113" s="39">
        <v>2</v>
      </c>
      <c r="K113" s="39">
        <v>0</v>
      </c>
      <c r="L113" s="39">
        <f t="shared" si="11"/>
        <v>2</v>
      </c>
      <c r="M113" s="40">
        <f t="shared" si="12"/>
        <v>12</v>
      </c>
      <c r="N113" s="49">
        <v>3</v>
      </c>
      <c r="O113" s="49">
        <v>0</v>
      </c>
      <c r="P113" s="49">
        <v>0</v>
      </c>
      <c r="Q113" s="49">
        <v>0</v>
      </c>
      <c r="R113" s="39">
        <f t="shared" si="13"/>
        <v>30</v>
      </c>
      <c r="S113" s="39">
        <v>3</v>
      </c>
      <c r="T113" s="39">
        <v>1</v>
      </c>
      <c r="U113" s="39">
        <f t="shared" si="14"/>
        <v>4</v>
      </c>
      <c r="V113" s="45">
        <f t="shared" si="15"/>
        <v>34</v>
      </c>
      <c r="W113" s="50">
        <v>1</v>
      </c>
      <c r="X113" s="39">
        <v>0</v>
      </c>
      <c r="Y113" s="39">
        <v>2</v>
      </c>
      <c r="Z113" s="39">
        <v>0</v>
      </c>
      <c r="AA113" s="39">
        <f t="shared" si="16"/>
        <v>20</v>
      </c>
      <c r="AB113" s="39">
        <v>4</v>
      </c>
      <c r="AC113" s="39">
        <v>2</v>
      </c>
      <c r="AD113" s="39">
        <f t="shared" si="17"/>
        <v>6</v>
      </c>
      <c r="AE113" s="45">
        <f t="shared" si="18"/>
        <v>26</v>
      </c>
      <c r="AF113" s="91">
        <f t="shared" si="19"/>
        <v>0.09742477642471226</v>
      </c>
    </row>
    <row r="114" spans="1:32" ht="12.75">
      <c r="A114" s="2" t="s">
        <v>229</v>
      </c>
      <c r="B114" s="3" t="s">
        <v>230</v>
      </c>
      <c r="C114" s="3" t="s">
        <v>220</v>
      </c>
      <c r="D114" s="3" t="s">
        <v>292</v>
      </c>
      <c r="E114" s="23">
        <v>0</v>
      </c>
      <c r="F114" s="24">
        <v>0</v>
      </c>
      <c r="G114" s="24">
        <v>0</v>
      </c>
      <c r="H114" s="24">
        <v>0</v>
      </c>
      <c r="I114" s="39">
        <f t="shared" si="10"/>
        <v>0</v>
      </c>
      <c r="J114" s="39">
        <v>0</v>
      </c>
      <c r="K114" s="39">
        <v>0</v>
      </c>
      <c r="L114" s="39">
        <f t="shared" si="11"/>
        <v>0</v>
      </c>
      <c r="M114" s="40">
        <f t="shared" si="12"/>
        <v>0</v>
      </c>
      <c r="N114" s="49">
        <v>0</v>
      </c>
      <c r="O114" s="49">
        <v>0</v>
      </c>
      <c r="P114" s="49">
        <v>0</v>
      </c>
      <c r="Q114" s="49">
        <v>0</v>
      </c>
      <c r="R114" s="39">
        <f t="shared" si="13"/>
        <v>0</v>
      </c>
      <c r="S114" s="39">
        <v>2</v>
      </c>
      <c r="T114" s="39">
        <v>1</v>
      </c>
      <c r="U114" s="39">
        <f t="shared" si="14"/>
        <v>3</v>
      </c>
      <c r="V114" s="45">
        <f t="shared" si="15"/>
        <v>3</v>
      </c>
      <c r="W114" s="50">
        <v>0</v>
      </c>
      <c r="X114" s="39">
        <v>0</v>
      </c>
      <c r="Y114" s="39">
        <v>0</v>
      </c>
      <c r="Z114" s="39">
        <v>0</v>
      </c>
      <c r="AA114" s="39">
        <f t="shared" si="16"/>
        <v>0</v>
      </c>
      <c r="AB114" s="39">
        <v>0</v>
      </c>
      <c r="AC114" s="39">
        <v>0</v>
      </c>
      <c r="AD114" s="39">
        <f t="shared" si="17"/>
        <v>0</v>
      </c>
      <c r="AE114" s="45">
        <f t="shared" si="18"/>
        <v>0</v>
      </c>
      <c r="AF114" s="91">
        <f t="shared" si="19"/>
        <v>0.003969514131470308</v>
      </c>
    </row>
    <row r="115" spans="1:32" ht="12.75">
      <c r="A115" s="5" t="s">
        <v>231</v>
      </c>
      <c r="B115" s="3" t="s">
        <v>232</v>
      </c>
      <c r="C115" s="3" t="s">
        <v>220</v>
      </c>
      <c r="D115" s="3" t="s">
        <v>226</v>
      </c>
      <c r="E115" s="23">
        <v>0</v>
      </c>
      <c r="F115" s="24">
        <v>0</v>
      </c>
      <c r="G115" s="24">
        <v>1</v>
      </c>
      <c r="H115" s="24">
        <v>0</v>
      </c>
      <c r="I115" s="39">
        <f t="shared" si="10"/>
        <v>5</v>
      </c>
      <c r="J115" s="39">
        <v>9</v>
      </c>
      <c r="K115" s="39">
        <v>0</v>
      </c>
      <c r="L115" s="39">
        <f t="shared" si="11"/>
        <v>9</v>
      </c>
      <c r="M115" s="40">
        <f t="shared" si="12"/>
        <v>14</v>
      </c>
      <c r="N115" s="49">
        <v>1</v>
      </c>
      <c r="O115" s="49">
        <v>0</v>
      </c>
      <c r="P115" s="49">
        <v>1</v>
      </c>
      <c r="Q115" s="49">
        <v>0</v>
      </c>
      <c r="R115" s="39">
        <f t="shared" si="13"/>
        <v>15</v>
      </c>
      <c r="S115" s="39">
        <v>7</v>
      </c>
      <c r="T115" s="39">
        <v>0</v>
      </c>
      <c r="U115" s="39">
        <f t="shared" si="14"/>
        <v>7</v>
      </c>
      <c r="V115" s="45">
        <f t="shared" si="15"/>
        <v>22</v>
      </c>
      <c r="W115" s="50">
        <v>0</v>
      </c>
      <c r="X115" s="39">
        <v>0</v>
      </c>
      <c r="Y115" s="39">
        <v>2</v>
      </c>
      <c r="Z115" s="39">
        <v>0</v>
      </c>
      <c r="AA115" s="39">
        <f t="shared" si="16"/>
        <v>10</v>
      </c>
      <c r="AB115" s="39">
        <v>5</v>
      </c>
      <c r="AC115" s="39">
        <v>1</v>
      </c>
      <c r="AD115" s="39">
        <f t="shared" si="17"/>
        <v>6</v>
      </c>
      <c r="AE115" s="45">
        <f t="shared" si="18"/>
        <v>16</v>
      </c>
      <c r="AF115" s="91">
        <f t="shared" si="19"/>
        <v>0.07122694160207008</v>
      </c>
    </row>
    <row r="116" spans="1:32" ht="12.75">
      <c r="A116" s="2" t="s">
        <v>233</v>
      </c>
      <c r="B116" s="3" t="s">
        <v>234</v>
      </c>
      <c r="C116" s="3" t="s">
        <v>220</v>
      </c>
      <c r="D116" s="3" t="s">
        <v>293</v>
      </c>
      <c r="E116" s="23">
        <v>21</v>
      </c>
      <c r="F116" s="24">
        <v>1</v>
      </c>
      <c r="G116" s="24">
        <v>44</v>
      </c>
      <c r="H116" s="24">
        <v>2</v>
      </c>
      <c r="I116" s="39">
        <f t="shared" si="10"/>
        <v>450</v>
      </c>
      <c r="J116" s="39">
        <v>125</v>
      </c>
      <c r="K116" s="39">
        <v>16</v>
      </c>
      <c r="L116" s="39">
        <f t="shared" si="11"/>
        <v>141</v>
      </c>
      <c r="M116" s="40">
        <f t="shared" si="12"/>
        <v>591</v>
      </c>
      <c r="N116" s="49">
        <v>30</v>
      </c>
      <c r="O116" s="49">
        <v>2</v>
      </c>
      <c r="P116" s="49">
        <v>49</v>
      </c>
      <c r="Q116" s="49">
        <v>1</v>
      </c>
      <c r="R116" s="39">
        <f t="shared" si="13"/>
        <v>570</v>
      </c>
      <c r="S116" s="39">
        <v>150</v>
      </c>
      <c r="T116" s="39">
        <v>29</v>
      </c>
      <c r="U116" s="39">
        <f t="shared" si="14"/>
        <v>179</v>
      </c>
      <c r="V116" s="45">
        <f t="shared" si="15"/>
        <v>749</v>
      </c>
      <c r="W116" s="50">
        <v>25</v>
      </c>
      <c r="X116" s="39">
        <v>2</v>
      </c>
      <c r="Y116" s="39">
        <v>70</v>
      </c>
      <c r="Z116" s="39">
        <v>1</v>
      </c>
      <c r="AA116" s="39">
        <f t="shared" si="16"/>
        <v>625</v>
      </c>
      <c r="AB116" s="39">
        <v>155</v>
      </c>
      <c r="AC116" s="39">
        <v>20</v>
      </c>
      <c r="AD116" s="39">
        <f t="shared" si="17"/>
        <v>175</v>
      </c>
      <c r="AE116" s="45">
        <f t="shared" si="18"/>
        <v>800</v>
      </c>
      <c r="AF116" s="91">
        <f t="shared" si="19"/>
        <v>2.934646348974466</v>
      </c>
    </row>
    <row r="117" spans="1:32" ht="12.75">
      <c r="A117" s="2" t="s">
        <v>235</v>
      </c>
      <c r="B117" s="3" t="s">
        <v>236</v>
      </c>
      <c r="C117" s="3" t="s">
        <v>220</v>
      </c>
      <c r="D117" s="3" t="s">
        <v>8</v>
      </c>
      <c r="E117" s="23">
        <v>0</v>
      </c>
      <c r="F117" s="24">
        <v>0</v>
      </c>
      <c r="G117" s="24">
        <v>0</v>
      </c>
      <c r="H117" s="24">
        <v>0</v>
      </c>
      <c r="I117" s="39">
        <f t="shared" si="10"/>
        <v>0</v>
      </c>
      <c r="J117" s="39">
        <v>5</v>
      </c>
      <c r="K117" s="39">
        <v>3</v>
      </c>
      <c r="L117" s="39">
        <f t="shared" si="11"/>
        <v>8</v>
      </c>
      <c r="M117" s="40">
        <f t="shared" si="12"/>
        <v>8</v>
      </c>
      <c r="N117" s="49">
        <v>0</v>
      </c>
      <c r="O117" s="49">
        <v>0</v>
      </c>
      <c r="P117" s="49">
        <v>0</v>
      </c>
      <c r="Q117" s="49">
        <v>0</v>
      </c>
      <c r="R117" s="39">
        <f t="shared" si="13"/>
        <v>0</v>
      </c>
      <c r="S117" s="39">
        <v>4</v>
      </c>
      <c r="T117" s="39">
        <v>2</v>
      </c>
      <c r="U117" s="39">
        <f t="shared" si="14"/>
        <v>6</v>
      </c>
      <c r="V117" s="45">
        <f t="shared" si="15"/>
        <v>6</v>
      </c>
      <c r="W117" s="50">
        <v>0</v>
      </c>
      <c r="X117" s="39">
        <v>0</v>
      </c>
      <c r="Y117" s="39">
        <v>0</v>
      </c>
      <c r="Z117" s="39">
        <v>0</v>
      </c>
      <c r="AA117" s="39">
        <f t="shared" si="16"/>
        <v>0</v>
      </c>
      <c r="AB117" s="39">
        <v>4</v>
      </c>
      <c r="AC117" s="39">
        <v>2</v>
      </c>
      <c r="AD117" s="39">
        <f t="shared" si="17"/>
        <v>6</v>
      </c>
      <c r="AE117" s="45">
        <f t="shared" si="18"/>
        <v>6</v>
      </c>
      <c r="AF117" s="91">
        <f t="shared" si="19"/>
        <v>0.02782687428019448</v>
      </c>
    </row>
    <row r="118" spans="1:32" ht="12.75">
      <c r="A118" s="2" t="s">
        <v>237</v>
      </c>
      <c r="B118" s="3" t="s">
        <v>238</v>
      </c>
      <c r="C118" s="3" t="s">
        <v>220</v>
      </c>
      <c r="D118" s="3" t="s">
        <v>8</v>
      </c>
      <c r="E118" s="23">
        <v>0</v>
      </c>
      <c r="F118" s="24">
        <v>0</v>
      </c>
      <c r="G118" s="24">
        <v>0</v>
      </c>
      <c r="H118" s="24">
        <v>0</v>
      </c>
      <c r="I118" s="39">
        <f t="shared" si="10"/>
        <v>0</v>
      </c>
      <c r="J118" s="39">
        <v>3</v>
      </c>
      <c r="K118" s="39">
        <v>0</v>
      </c>
      <c r="L118" s="39">
        <f t="shared" si="11"/>
        <v>3</v>
      </c>
      <c r="M118" s="40">
        <f t="shared" si="12"/>
        <v>3</v>
      </c>
      <c r="N118" s="49">
        <v>0</v>
      </c>
      <c r="O118" s="49">
        <v>0</v>
      </c>
      <c r="P118" s="49">
        <v>0</v>
      </c>
      <c r="Q118" s="49">
        <v>0</v>
      </c>
      <c r="R118" s="39">
        <f t="shared" si="13"/>
        <v>0</v>
      </c>
      <c r="S118" s="39">
        <v>1</v>
      </c>
      <c r="T118" s="39">
        <v>0</v>
      </c>
      <c r="U118" s="39">
        <f t="shared" si="14"/>
        <v>1</v>
      </c>
      <c r="V118" s="45">
        <f t="shared" si="15"/>
        <v>1</v>
      </c>
      <c r="W118" s="50">
        <v>0</v>
      </c>
      <c r="X118" s="39">
        <v>0</v>
      </c>
      <c r="Y118" s="39">
        <v>0</v>
      </c>
      <c r="Z118" s="39">
        <v>0</v>
      </c>
      <c r="AA118" s="39">
        <f t="shared" si="16"/>
        <v>0</v>
      </c>
      <c r="AB118" s="39">
        <v>2</v>
      </c>
      <c r="AC118" s="39">
        <v>0</v>
      </c>
      <c r="AD118" s="39">
        <f t="shared" si="17"/>
        <v>2</v>
      </c>
      <c r="AE118" s="45">
        <f t="shared" si="18"/>
        <v>2</v>
      </c>
      <c r="AF118" s="91">
        <f t="shared" si="19"/>
        <v>0.008448684507516655</v>
      </c>
    </row>
    <row r="119" spans="1:32" ht="12.75">
      <c r="A119" s="2" t="s">
        <v>239</v>
      </c>
      <c r="B119" s="3" t="s">
        <v>240</v>
      </c>
      <c r="C119" s="3" t="s">
        <v>220</v>
      </c>
      <c r="D119" s="3" t="s">
        <v>8</v>
      </c>
      <c r="E119" s="23">
        <v>0</v>
      </c>
      <c r="F119" s="24">
        <v>0</v>
      </c>
      <c r="G119" s="24">
        <v>1</v>
      </c>
      <c r="H119" s="24">
        <v>0</v>
      </c>
      <c r="I119" s="39">
        <f t="shared" si="10"/>
        <v>5</v>
      </c>
      <c r="J119" s="39">
        <v>6</v>
      </c>
      <c r="K119" s="39">
        <v>0</v>
      </c>
      <c r="L119" s="39">
        <f t="shared" si="11"/>
        <v>6</v>
      </c>
      <c r="M119" s="40">
        <f t="shared" si="12"/>
        <v>11</v>
      </c>
      <c r="N119" s="49">
        <v>0</v>
      </c>
      <c r="O119" s="49">
        <v>0</v>
      </c>
      <c r="P119" s="49">
        <v>1</v>
      </c>
      <c r="Q119" s="49">
        <v>0</v>
      </c>
      <c r="R119" s="39">
        <f t="shared" si="13"/>
        <v>5</v>
      </c>
      <c r="S119" s="39">
        <v>11</v>
      </c>
      <c r="T119" s="39">
        <v>0</v>
      </c>
      <c r="U119" s="39">
        <f t="shared" si="14"/>
        <v>11</v>
      </c>
      <c r="V119" s="45">
        <f t="shared" si="15"/>
        <v>16</v>
      </c>
      <c r="W119" s="50">
        <v>0</v>
      </c>
      <c r="X119" s="39">
        <v>0</v>
      </c>
      <c r="Y119" s="39">
        <v>2</v>
      </c>
      <c r="Z119" s="39">
        <v>0</v>
      </c>
      <c r="AA119" s="39">
        <f t="shared" si="16"/>
        <v>10</v>
      </c>
      <c r="AB119" s="39">
        <v>12</v>
      </c>
      <c r="AC119" s="39">
        <v>0</v>
      </c>
      <c r="AD119" s="39">
        <f t="shared" si="17"/>
        <v>12</v>
      </c>
      <c r="AE119" s="45">
        <f t="shared" si="18"/>
        <v>22</v>
      </c>
      <c r="AF119" s="91">
        <f t="shared" si="19"/>
        <v>0.0668001322442996</v>
      </c>
    </row>
    <row r="120" spans="1:32" ht="12.75">
      <c r="A120" s="2" t="s">
        <v>241</v>
      </c>
      <c r="B120" s="3" t="s">
        <v>242</v>
      </c>
      <c r="C120" s="3" t="s">
        <v>220</v>
      </c>
      <c r="D120" s="3" t="s">
        <v>226</v>
      </c>
      <c r="E120" s="23">
        <v>1</v>
      </c>
      <c r="F120" s="24">
        <v>1</v>
      </c>
      <c r="G120" s="24">
        <v>0</v>
      </c>
      <c r="H120" s="24">
        <v>0</v>
      </c>
      <c r="I120" s="39">
        <f t="shared" si="10"/>
        <v>20</v>
      </c>
      <c r="J120" s="39">
        <v>11</v>
      </c>
      <c r="K120" s="39">
        <v>3</v>
      </c>
      <c r="L120" s="39">
        <f t="shared" si="11"/>
        <v>14</v>
      </c>
      <c r="M120" s="40">
        <f t="shared" si="12"/>
        <v>34</v>
      </c>
      <c r="N120" s="49">
        <v>1</v>
      </c>
      <c r="O120" s="49">
        <v>1</v>
      </c>
      <c r="P120" s="49">
        <v>0</v>
      </c>
      <c r="Q120" s="49">
        <v>0</v>
      </c>
      <c r="R120" s="39">
        <f t="shared" si="13"/>
        <v>20</v>
      </c>
      <c r="S120" s="39">
        <v>17</v>
      </c>
      <c r="T120" s="39">
        <v>6</v>
      </c>
      <c r="U120" s="39">
        <f t="shared" si="14"/>
        <v>23</v>
      </c>
      <c r="V120" s="45">
        <f t="shared" si="15"/>
        <v>43</v>
      </c>
      <c r="W120" s="50">
        <v>1</v>
      </c>
      <c r="X120" s="39">
        <v>1</v>
      </c>
      <c r="Y120" s="39">
        <v>0</v>
      </c>
      <c r="Z120" s="39">
        <v>0</v>
      </c>
      <c r="AA120" s="39">
        <f t="shared" si="16"/>
        <v>20</v>
      </c>
      <c r="AB120" s="39">
        <v>15</v>
      </c>
      <c r="AC120" s="39">
        <v>6</v>
      </c>
      <c r="AD120" s="39">
        <f t="shared" si="17"/>
        <v>21</v>
      </c>
      <c r="AE120" s="45">
        <f t="shared" si="18"/>
        <v>41</v>
      </c>
      <c r="AF120" s="91">
        <f t="shared" si="19"/>
        <v>0.16203032060990943</v>
      </c>
    </row>
    <row r="121" spans="1:32" ht="12.75">
      <c r="A121" s="2" t="s">
        <v>243</v>
      </c>
      <c r="B121" s="3" t="s">
        <v>244</v>
      </c>
      <c r="C121" s="3" t="s">
        <v>220</v>
      </c>
      <c r="D121" s="3" t="s">
        <v>8</v>
      </c>
      <c r="E121" s="23">
        <v>0</v>
      </c>
      <c r="F121" s="24">
        <v>0</v>
      </c>
      <c r="G121" s="24">
        <v>0</v>
      </c>
      <c r="H121" s="24">
        <v>0</v>
      </c>
      <c r="I121" s="39">
        <f t="shared" si="10"/>
        <v>0</v>
      </c>
      <c r="J121" s="39">
        <v>11</v>
      </c>
      <c r="K121" s="39">
        <v>1</v>
      </c>
      <c r="L121" s="39">
        <f t="shared" si="11"/>
        <v>12</v>
      </c>
      <c r="M121" s="40">
        <f t="shared" si="12"/>
        <v>12</v>
      </c>
      <c r="N121" s="49">
        <v>0</v>
      </c>
      <c r="O121" s="49">
        <v>0</v>
      </c>
      <c r="P121" s="49">
        <v>0</v>
      </c>
      <c r="Q121" s="49">
        <v>0</v>
      </c>
      <c r="R121" s="39">
        <f t="shared" si="13"/>
        <v>0</v>
      </c>
      <c r="S121" s="39">
        <v>24</v>
      </c>
      <c r="T121" s="39">
        <v>2</v>
      </c>
      <c r="U121" s="39">
        <f t="shared" si="14"/>
        <v>26</v>
      </c>
      <c r="V121" s="45">
        <f t="shared" si="15"/>
        <v>26</v>
      </c>
      <c r="W121" s="50">
        <v>0</v>
      </c>
      <c r="X121" s="39">
        <v>0</v>
      </c>
      <c r="Y121" s="39">
        <v>0</v>
      </c>
      <c r="Z121" s="39">
        <v>0</v>
      </c>
      <c r="AA121" s="39">
        <f t="shared" si="16"/>
        <v>0</v>
      </c>
      <c r="AB121" s="39">
        <v>18</v>
      </c>
      <c r="AC121" s="39">
        <v>2</v>
      </c>
      <c r="AD121" s="39">
        <f t="shared" si="17"/>
        <v>20</v>
      </c>
      <c r="AE121" s="45">
        <f t="shared" si="18"/>
        <v>20</v>
      </c>
      <c r="AF121" s="91">
        <f t="shared" si="19"/>
        <v>0.07886110638081058</v>
      </c>
    </row>
    <row r="122" spans="1:32" ht="12.75">
      <c r="A122" s="2" t="s">
        <v>245</v>
      </c>
      <c r="B122" s="3" t="s">
        <v>246</v>
      </c>
      <c r="C122" s="3" t="s">
        <v>247</v>
      </c>
      <c r="D122" s="3" t="s">
        <v>292</v>
      </c>
      <c r="E122" s="23">
        <v>0</v>
      </c>
      <c r="F122" s="24">
        <v>0</v>
      </c>
      <c r="G122" s="24">
        <v>0</v>
      </c>
      <c r="H122" s="24">
        <v>0</v>
      </c>
      <c r="I122" s="39">
        <f t="shared" si="10"/>
        <v>0</v>
      </c>
      <c r="J122" s="39">
        <v>0</v>
      </c>
      <c r="K122" s="39">
        <v>0</v>
      </c>
      <c r="L122" s="39">
        <f t="shared" si="11"/>
        <v>0</v>
      </c>
      <c r="M122" s="40">
        <f t="shared" si="12"/>
        <v>0</v>
      </c>
      <c r="N122" s="49">
        <v>0</v>
      </c>
      <c r="O122" s="49">
        <v>0</v>
      </c>
      <c r="P122" s="49">
        <v>0</v>
      </c>
      <c r="Q122" s="49">
        <v>0</v>
      </c>
      <c r="R122" s="39">
        <f t="shared" si="13"/>
        <v>0</v>
      </c>
      <c r="S122" s="39">
        <v>0</v>
      </c>
      <c r="T122" s="39">
        <v>0</v>
      </c>
      <c r="U122" s="39">
        <f t="shared" si="14"/>
        <v>0</v>
      </c>
      <c r="V122" s="45">
        <f t="shared" si="15"/>
        <v>0</v>
      </c>
      <c r="W122" s="50">
        <v>0</v>
      </c>
      <c r="X122" s="39">
        <v>0</v>
      </c>
      <c r="Y122" s="39">
        <v>0</v>
      </c>
      <c r="Z122" s="39">
        <v>0</v>
      </c>
      <c r="AA122" s="39">
        <f t="shared" si="16"/>
        <v>0</v>
      </c>
      <c r="AB122" s="39">
        <v>3</v>
      </c>
      <c r="AC122" s="39">
        <v>0</v>
      </c>
      <c r="AD122" s="39">
        <f t="shared" si="17"/>
        <v>3</v>
      </c>
      <c r="AE122" s="45">
        <f t="shared" si="18"/>
        <v>3</v>
      </c>
      <c r="AF122" s="91">
        <f t="shared" si="19"/>
        <v>0.003989149513323759</v>
      </c>
    </row>
    <row r="123" spans="1:32" ht="12.75">
      <c r="A123" s="2" t="s">
        <v>248</v>
      </c>
      <c r="B123" s="3" t="s">
        <v>311</v>
      </c>
      <c r="C123" s="3" t="s">
        <v>247</v>
      </c>
      <c r="D123" s="3" t="s">
        <v>293</v>
      </c>
      <c r="E123" s="23">
        <v>34</v>
      </c>
      <c r="F123" s="24">
        <v>1</v>
      </c>
      <c r="G123" s="24">
        <v>55</v>
      </c>
      <c r="H123" s="24">
        <v>3</v>
      </c>
      <c r="I123" s="39">
        <f t="shared" si="10"/>
        <v>640</v>
      </c>
      <c r="J123" s="39">
        <v>95</v>
      </c>
      <c r="K123" s="39">
        <v>12</v>
      </c>
      <c r="L123" s="39">
        <f t="shared" si="11"/>
        <v>107</v>
      </c>
      <c r="M123" s="40">
        <f t="shared" si="12"/>
        <v>747</v>
      </c>
      <c r="N123" s="49">
        <v>29</v>
      </c>
      <c r="O123" s="49">
        <v>0</v>
      </c>
      <c r="P123" s="49">
        <v>61</v>
      </c>
      <c r="Q123" s="49">
        <v>3</v>
      </c>
      <c r="R123" s="39">
        <f t="shared" si="13"/>
        <v>610</v>
      </c>
      <c r="S123" s="39">
        <v>105</v>
      </c>
      <c r="T123" s="39">
        <v>6</v>
      </c>
      <c r="U123" s="39">
        <f t="shared" si="14"/>
        <v>111</v>
      </c>
      <c r="V123" s="45">
        <f t="shared" si="15"/>
        <v>721</v>
      </c>
      <c r="W123" s="50">
        <v>18</v>
      </c>
      <c r="X123" s="39">
        <v>0</v>
      </c>
      <c r="Y123" s="39">
        <v>86</v>
      </c>
      <c r="Z123" s="39">
        <v>3</v>
      </c>
      <c r="AA123" s="39">
        <f t="shared" si="16"/>
        <v>625</v>
      </c>
      <c r="AB123" s="39">
        <v>111</v>
      </c>
      <c r="AC123" s="39">
        <v>7</v>
      </c>
      <c r="AD123" s="39">
        <f t="shared" si="17"/>
        <v>118</v>
      </c>
      <c r="AE123" s="45">
        <f t="shared" si="18"/>
        <v>743</v>
      </c>
      <c r="AF123" s="91">
        <f t="shared" si="19"/>
        <v>3.0540398759777494</v>
      </c>
    </row>
    <row r="124" spans="1:32" ht="12.75">
      <c r="A124" s="2" t="s">
        <v>249</v>
      </c>
      <c r="B124" s="3" t="s">
        <v>250</v>
      </c>
      <c r="C124" s="3" t="s">
        <v>247</v>
      </c>
      <c r="D124" s="3" t="s">
        <v>8</v>
      </c>
      <c r="E124" s="23">
        <v>4</v>
      </c>
      <c r="F124" s="24">
        <v>2</v>
      </c>
      <c r="G124" s="24">
        <v>0</v>
      </c>
      <c r="H124" s="24">
        <v>0</v>
      </c>
      <c r="I124" s="39">
        <f t="shared" si="10"/>
        <v>60</v>
      </c>
      <c r="J124" s="39">
        <v>23</v>
      </c>
      <c r="K124" s="39">
        <v>4</v>
      </c>
      <c r="L124" s="39">
        <f t="shared" si="11"/>
        <v>27</v>
      </c>
      <c r="M124" s="40">
        <f t="shared" si="12"/>
        <v>87</v>
      </c>
      <c r="N124" s="49">
        <v>5</v>
      </c>
      <c r="O124" s="49">
        <v>2</v>
      </c>
      <c r="P124" s="49">
        <v>0</v>
      </c>
      <c r="Q124" s="49">
        <v>0</v>
      </c>
      <c r="R124" s="39">
        <f t="shared" si="13"/>
        <v>70</v>
      </c>
      <c r="S124" s="39">
        <v>22</v>
      </c>
      <c r="T124" s="39">
        <v>9</v>
      </c>
      <c r="U124" s="39">
        <f t="shared" si="14"/>
        <v>31</v>
      </c>
      <c r="V124" s="45">
        <f t="shared" si="15"/>
        <v>101</v>
      </c>
      <c r="W124" s="50">
        <v>2</v>
      </c>
      <c r="X124" s="39">
        <v>0</v>
      </c>
      <c r="Y124" s="39">
        <v>2</v>
      </c>
      <c r="Z124" s="39">
        <v>1</v>
      </c>
      <c r="AA124" s="39">
        <f t="shared" si="16"/>
        <v>35</v>
      </c>
      <c r="AB124" s="39">
        <v>26</v>
      </c>
      <c r="AC124" s="39">
        <v>9</v>
      </c>
      <c r="AD124" s="39">
        <f t="shared" si="17"/>
        <v>35</v>
      </c>
      <c r="AE124" s="45">
        <f t="shared" si="18"/>
        <v>70</v>
      </c>
      <c r="AF124" s="91">
        <f t="shared" si="19"/>
        <v>0.3562367879265654</v>
      </c>
    </row>
    <row r="125" spans="1:32" ht="12.75">
      <c r="A125" s="2" t="s">
        <v>251</v>
      </c>
      <c r="B125" s="3" t="s">
        <v>312</v>
      </c>
      <c r="C125" s="3" t="s">
        <v>247</v>
      </c>
      <c r="D125" s="3" t="s">
        <v>293</v>
      </c>
      <c r="E125" s="23">
        <v>31</v>
      </c>
      <c r="F125" s="24">
        <v>2</v>
      </c>
      <c r="G125" s="24">
        <v>30</v>
      </c>
      <c r="H125" s="24">
        <v>0</v>
      </c>
      <c r="I125" s="39">
        <f t="shared" si="10"/>
        <v>480</v>
      </c>
      <c r="J125" s="39">
        <v>58</v>
      </c>
      <c r="K125" s="39">
        <v>2</v>
      </c>
      <c r="L125" s="39">
        <f t="shared" si="11"/>
        <v>60</v>
      </c>
      <c r="M125" s="40">
        <f t="shared" si="12"/>
        <v>540</v>
      </c>
      <c r="N125" s="49">
        <v>32</v>
      </c>
      <c r="O125" s="49">
        <v>2</v>
      </c>
      <c r="P125" s="49">
        <v>31</v>
      </c>
      <c r="Q125" s="49">
        <v>1</v>
      </c>
      <c r="R125" s="39">
        <f t="shared" si="13"/>
        <v>500</v>
      </c>
      <c r="S125" s="39">
        <v>67</v>
      </c>
      <c r="T125" s="39">
        <v>2</v>
      </c>
      <c r="U125" s="39">
        <f t="shared" si="14"/>
        <v>69</v>
      </c>
      <c r="V125" s="45">
        <f t="shared" si="15"/>
        <v>569</v>
      </c>
      <c r="W125" s="50">
        <v>20</v>
      </c>
      <c r="X125" s="39">
        <v>1</v>
      </c>
      <c r="Y125" s="39">
        <v>38</v>
      </c>
      <c r="Z125" s="39">
        <v>1</v>
      </c>
      <c r="AA125" s="39">
        <f t="shared" si="16"/>
        <v>405</v>
      </c>
      <c r="AB125" s="39">
        <v>70</v>
      </c>
      <c r="AC125" s="39">
        <v>3</v>
      </c>
      <c r="AD125" s="39">
        <f t="shared" si="17"/>
        <v>73</v>
      </c>
      <c r="AE125" s="45">
        <f t="shared" si="18"/>
        <v>478</v>
      </c>
      <c r="AF125" s="91">
        <f t="shared" si="19"/>
        <v>2.192383424591049</v>
      </c>
    </row>
    <row r="126" spans="1:32" ht="12.75">
      <c r="A126" s="2" t="s">
        <v>11</v>
      </c>
      <c r="B126" s="3" t="s">
        <v>12</v>
      </c>
      <c r="C126" s="3" t="s">
        <v>247</v>
      </c>
      <c r="D126" s="3" t="s">
        <v>292</v>
      </c>
      <c r="E126" s="23">
        <v>0</v>
      </c>
      <c r="F126" s="24">
        <v>0</v>
      </c>
      <c r="G126" s="24">
        <v>0</v>
      </c>
      <c r="H126" s="24">
        <v>0</v>
      </c>
      <c r="I126" s="39">
        <f t="shared" si="10"/>
        <v>0</v>
      </c>
      <c r="J126" s="39">
        <v>0</v>
      </c>
      <c r="K126" s="39">
        <v>0</v>
      </c>
      <c r="L126" s="39">
        <f t="shared" si="11"/>
        <v>0</v>
      </c>
      <c r="M126" s="40">
        <f t="shared" si="12"/>
        <v>0</v>
      </c>
      <c r="N126" s="49">
        <v>0</v>
      </c>
      <c r="O126" s="49">
        <v>0</v>
      </c>
      <c r="P126" s="49">
        <v>0</v>
      </c>
      <c r="Q126" s="49">
        <v>0</v>
      </c>
      <c r="R126" s="39">
        <f t="shared" si="13"/>
        <v>0</v>
      </c>
      <c r="S126" s="39">
        <v>2</v>
      </c>
      <c r="T126" s="39">
        <v>0</v>
      </c>
      <c r="U126" s="39">
        <f t="shared" si="14"/>
        <v>2</v>
      </c>
      <c r="V126" s="45">
        <f t="shared" si="15"/>
        <v>2</v>
      </c>
      <c r="W126" s="50">
        <v>0</v>
      </c>
      <c r="X126" s="39">
        <v>0</v>
      </c>
      <c r="Y126" s="39">
        <v>0</v>
      </c>
      <c r="Z126" s="39">
        <v>0</v>
      </c>
      <c r="AA126" s="39">
        <f t="shared" si="16"/>
        <v>0</v>
      </c>
      <c r="AB126" s="39">
        <v>7</v>
      </c>
      <c r="AC126" s="39">
        <v>2</v>
      </c>
      <c r="AD126" s="39">
        <f t="shared" si="17"/>
        <v>9</v>
      </c>
      <c r="AE126" s="45">
        <f t="shared" si="18"/>
        <v>9</v>
      </c>
      <c r="AF126" s="91">
        <f t="shared" si="19"/>
        <v>0.014613791294284815</v>
      </c>
    </row>
    <row r="127" spans="1:32" ht="12.75">
      <c r="A127" s="2" t="s">
        <v>252</v>
      </c>
      <c r="B127" s="3" t="s">
        <v>253</v>
      </c>
      <c r="C127" s="3" t="s">
        <v>247</v>
      </c>
      <c r="D127" s="3" t="s">
        <v>3</v>
      </c>
      <c r="E127" s="23">
        <v>13</v>
      </c>
      <c r="F127" s="24">
        <v>4</v>
      </c>
      <c r="G127" s="24">
        <v>4</v>
      </c>
      <c r="H127" s="24">
        <v>0</v>
      </c>
      <c r="I127" s="39">
        <f t="shared" si="10"/>
        <v>190</v>
      </c>
      <c r="J127" s="39">
        <v>51</v>
      </c>
      <c r="K127" s="39">
        <v>18</v>
      </c>
      <c r="L127" s="39">
        <f t="shared" si="11"/>
        <v>69</v>
      </c>
      <c r="M127" s="40">
        <f t="shared" si="12"/>
        <v>259</v>
      </c>
      <c r="N127" s="49">
        <v>18</v>
      </c>
      <c r="O127" s="49">
        <v>7</v>
      </c>
      <c r="P127" s="49">
        <v>5</v>
      </c>
      <c r="Q127" s="49">
        <v>0</v>
      </c>
      <c r="R127" s="39">
        <f t="shared" si="13"/>
        <v>275</v>
      </c>
      <c r="S127" s="39">
        <v>62</v>
      </c>
      <c r="T127" s="39">
        <v>21</v>
      </c>
      <c r="U127" s="39">
        <f t="shared" si="14"/>
        <v>83</v>
      </c>
      <c r="V127" s="45">
        <f t="shared" si="15"/>
        <v>358</v>
      </c>
      <c r="W127" s="50">
        <v>16</v>
      </c>
      <c r="X127" s="39">
        <v>7</v>
      </c>
      <c r="Y127" s="39">
        <v>11</v>
      </c>
      <c r="Z127" s="39">
        <v>4</v>
      </c>
      <c r="AA127" s="39">
        <f t="shared" si="16"/>
        <v>305</v>
      </c>
      <c r="AB127" s="39">
        <v>71</v>
      </c>
      <c r="AC127" s="39">
        <v>26</v>
      </c>
      <c r="AD127" s="39">
        <f t="shared" si="17"/>
        <v>97</v>
      </c>
      <c r="AE127" s="45">
        <f t="shared" si="18"/>
        <v>402</v>
      </c>
      <c r="AF127" s="91">
        <f t="shared" si="19"/>
        <v>1.3938129716283876</v>
      </c>
    </row>
    <row r="128" spans="1:32" ht="12.75">
      <c r="A128" s="2" t="s">
        <v>254</v>
      </c>
      <c r="B128" s="3" t="s">
        <v>255</v>
      </c>
      <c r="C128" s="3" t="s">
        <v>247</v>
      </c>
      <c r="D128" s="3" t="s">
        <v>8</v>
      </c>
      <c r="E128" s="23">
        <v>0</v>
      </c>
      <c r="F128" s="24">
        <v>0</v>
      </c>
      <c r="G128" s="24">
        <v>0</v>
      </c>
      <c r="H128" s="24">
        <v>0</v>
      </c>
      <c r="I128" s="39">
        <f t="shared" si="10"/>
        <v>0</v>
      </c>
      <c r="J128" s="39">
        <v>1</v>
      </c>
      <c r="K128" s="39">
        <v>1</v>
      </c>
      <c r="L128" s="39">
        <f t="shared" si="11"/>
        <v>2</v>
      </c>
      <c r="M128" s="40">
        <f t="shared" si="12"/>
        <v>2</v>
      </c>
      <c r="N128" s="49">
        <v>0</v>
      </c>
      <c r="O128" s="49">
        <v>0</v>
      </c>
      <c r="P128" s="49">
        <v>0</v>
      </c>
      <c r="Q128" s="49">
        <v>0</v>
      </c>
      <c r="R128" s="39">
        <f t="shared" si="13"/>
        <v>0</v>
      </c>
      <c r="S128" s="39">
        <v>1</v>
      </c>
      <c r="T128" s="39">
        <v>0</v>
      </c>
      <c r="U128" s="39">
        <f t="shared" si="14"/>
        <v>1</v>
      </c>
      <c r="V128" s="45">
        <f t="shared" si="15"/>
        <v>1</v>
      </c>
      <c r="W128" s="50">
        <v>3</v>
      </c>
      <c r="X128" s="39">
        <v>0</v>
      </c>
      <c r="Y128" s="39">
        <v>8</v>
      </c>
      <c r="Z128" s="39">
        <v>0</v>
      </c>
      <c r="AA128" s="39">
        <f t="shared" si="16"/>
        <v>70</v>
      </c>
      <c r="AB128" s="39">
        <v>6</v>
      </c>
      <c r="AC128" s="39">
        <v>1</v>
      </c>
      <c r="AD128" s="39">
        <f t="shared" si="17"/>
        <v>7</v>
      </c>
      <c r="AE128" s="45">
        <f t="shared" si="18"/>
        <v>77</v>
      </c>
      <c r="AF128" s="91">
        <f t="shared" si="19"/>
        <v>0.10668872896678484</v>
      </c>
    </row>
    <row r="129" spans="1:32" ht="12.75">
      <c r="A129" s="2" t="s">
        <v>256</v>
      </c>
      <c r="B129" s="3" t="s">
        <v>257</v>
      </c>
      <c r="C129" s="3" t="s">
        <v>247</v>
      </c>
      <c r="D129" s="3" t="s">
        <v>293</v>
      </c>
      <c r="E129" s="23">
        <v>63</v>
      </c>
      <c r="F129" s="24">
        <v>11</v>
      </c>
      <c r="G129" s="24">
        <v>48</v>
      </c>
      <c r="H129" s="24">
        <v>2</v>
      </c>
      <c r="I129" s="39">
        <f t="shared" si="10"/>
        <v>990</v>
      </c>
      <c r="J129" s="39">
        <v>129</v>
      </c>
      <c r="K129" s="39">
        <v>15</v>
      </c>
      <c r="L129" s="39">
        <f t="shared" si="11"/>
        <v>144</v>
      </c>
      <c r="M129" s="40">
        <f t="shared" si="12"/>
        <v>1134</v>
      </c>
      <c r="N129" s="49">
        <v>69</v>
      </c>
      <c r="O129" s="49">
        <v>8</v>
      </c>
      <c r="P129" s="49">
        <v>49</v>
      </c>
      <c r="Q129" s="49">
        <v>3</v>
      </c>
      <c r="R129" s="39">
        <f t="shared" si="13"/>
        <v>1030</v>
      </c>
      <c r="S129" s="39">
        <v>144</v>
      </c>
      <c r="T129" s="39">
        <v>19</v>
      </c>
      <c r="U129" s="39">
        <f t="shared" si="14"/>
        <v>163</v>
      </c>
      <c r="V129" s="45">
        <f t="shared" si="15"/>
        <v>1193</v>
      </c>
      <c r="W129" s="50">
        <v>53</v>
      </c>
      <c r="X129" s="39">
        <v>7</v>
      </c>
      <c r="Y129" s="39">
        <v>83</v>
      </c>
      <c r="Z129" s="39">
        <v>5</v>
      </c>
      <c r="AA129" s="39">
        <f t="shared" si="16"/>
        <v>1040</v>
      </c>
      <c r="AB129" s="39">
        <v>161</v>
      </c>
      <c r="AC129" s="39">
        <v>21</v>
      </c>
      <c r="AD129" s="39">
        <f t="shared" si="17"/>
        <v>182</v>
      </c>
      <c r="AE129" s="45">
        <f t="shared" si="18"/>
        <v>1222</v>
      </c>
      <c r="AF129" s="91">
        <f t="shared" si="19"/>
        <v>4.8916353072936865</v>
      </c>
    </row>
    <row r="130" spans="1:32" ht="12.75">
      <c r="A130" s="2" t="s">
        <v>258</v>
      </c>
      <c r="B130" s="3" t="s">
        <v>259</v>
      </c>
      <c r="C130" s="3" t="s">
        <v>247</v>
      </c>
      <c r="D130" s="3" t="s">
        <v>8</v>
      </c>
      <c r="E130" s="23">
        <v>0</v>
      </c>
      <c r="F130" s="24">
        <v>0</v>
      </c>
      <c r="G130" s="24">
        <v>0</v>
      </c>
      <c r="H130" s="24">
        <v>0</v>
      </c>
      <c r="I130" s="39">
        <f t="shared" si="10"/>
        <v>0</v>
      </c>
      <c r="J130" s="39">
        <v>5</v>
      </c>
      <c r="K130" s="39">
        <v>2</v>
      </c>
      <c r="L130" s="39">
        <f t="shared" si="11"/>
        <v>7</v>
      </c>
      <c r="M130" s="40">
        <f t="shared" si="12"/>
        <v>7</v>
      </c>
      <c r="N130" s="49">
        <v>0</v>
      </c>
      <c r="O130" s="49">
        <v>0</v>
      </c>
      <c r="P130" s="49">
        <v>0</v>
      </c>
      <c r="Q130" s="49">
        <v>0</v>
      </c>
      <c r="R130" s="39">
        <f t="shared" si="13"/>
        <v>0</v>
      </c>
      <c r="S130" s="39">
        <v>6</v>
      </c>
      <c r="T130" s="39">
        <v>1</v>
      </c>
      <c r="U130" s="39">
        <f t="shared" si="14"/>
        <v>7</v>
      </c>
      <c r="V130" s="45">
        <f t="shared" si="15"/>
        <v>7</v>
      </c>
      <c r="W130" s="50">
        <v>0</v>
      </c>
      <c r="X130" s="39">
        <v>0</v>
      </c>
      <c r="Y130" s="39">
        <v>0</v>
      </c>
      <c r="Z130" s="39">
        <v>0</v>
      </c>
      <c r="AA130" s="39">
        <f t="shared" si="16"/>
        <v>0</v>
      </c>
      <c r="AB130" s="39">
        <v>6</v>
      </c>
      <c r="AC130" s="39">
        <v>3</v>
      </c>
      <c r="AD130" s="39">
        <f t="shared" si="17"/>
        <v>9</v>
      </c>
      <c r="AE130" s="45">
        <f t="shared" si="18"/>
        <v>9</v>
      </c>
      <c r="AF130" s="91">
        <f t="shared" si="19"/>
        <v>0.03165050179684921</v>
      </c>
    </row>
    <row r="131" spans="1:32" ht="12.75">
      <c r="A131" s="5" t="s">
        <v>260</v>
      </c>
      <c r="B131" s="3" t="s">
        <v>261</v>
      </c>
      <c r="C131" s="3" t="s">
        <v>247</v>
      </c>
      <c r="D131" s="3" t="s">
        <v>226</v>
      </c>
      <c r="E131" s="23">
        <v>0</v>
      </c>
      <c r="F131" s="24">
        <v>0</v>
      </c>
      <c r="G131" s="24">
        <v>0</v>
      </c>
      <c r="H131" s="24">
        <v>0</v>
      </c>
      <c r="I131" s="39">
        <f t="shared" si="10"/>
        <v>0</v>
      </c>
      <c r="J131" s="39">
        <v>8</v>
      </c>
      <c r="K131" s="39">
        <v>0</v>
      </c>
      <c r="L131" s="39">
        <f t="shared" si="11"/>
        <v>8</v>
      </c>
      <c r="M131" s="40">
        <f t="shared" si="12"/>
        <v>8</v>
      </c>
      <c r="N131" s="49">
        <v>0</v>
      </c>
      <c r="O131" s="49">
        <v>0</v>
      </c>
      <c r="P131" s="49">
        <v>0</v>
      </c>
      <c r="Q131" s="49">
        <v>0</v>
      </c>
      <c r="R131" s="39">
        <f t="shared" si="13"/>
        <v>0</v>
      </c>
      <c r="S131" s="39">
        <v>9</v>
      </c>
      <c r="T131" s="39">
        <v>0</v>
      </c>
      <c r="U131" s="39">
        <f t="shared" si="14"/>
        <v>9</v>
      </c>
      <c r="V131" s="45">
        <f t="shared" si="15"/>
        <v>9</v>
      </c>
      <c r="W131" s="50">
        <v>0</v>
      </c>
      <c r="X131" s="39">
        <v>0</v>
      </c>
      <c r="Y131" s="39">
        <v>1</v>
      </c>
      <c r="Z131" s="39">
        <v>0</v>
      </c>
      <c r="AA131" s="39">
        <f t="shared" si="16"/>
        <v>5</v>
      </c>
      <c r="AB131" s="39">
        <v>9</v>
      </c>
      <c r="AC131" s="39">
        <v>0</v>
      </c>
      <c r="AD131" s="39">
        <f t="shared" si="17"/>
        <v>9</v>
      </c>
      <c r="AE131" s="45">
        <f t="shared" si="18"/>
        <v>14</v>
      </c>
      <c r="AF131" s="91">
        <f t="shared" si="19"/>
        <v>0.042434120447194815</v>
      </c>
    </row>
    <row r="132" spans="1:32" ht="12.75">
      <c r="A132" s="2" t="s">
        <v>262</v>
      </c>
      <c r="B132" s="3" t="s">
        <v>263</v>
      </c>
      <c r="C132" s="3" t="s">
        <v>247</v>
      </c>
      <c r="D132" s="3" t="s">
        <v>8</v>
      </c>
      <c r="E132" s="23">
        <v>0</v>
      </c>
      <c r="F132" s="24">
        <v>0</v>
      </c>
      <c r="G132" s="24">
        <v>0</v>
      </c>
      <c r="H132" s="24">
        <v>0</v>
      </c>
      <c r="I132" s="39">
        <f aca="true" t="shared" si="20" ref="I132:I137">(E132+F132)*10+(G132+H132)*5</f>
        <v>0</v>
      </c>
      <c r="J132" s="39">
        <v>21</v>
      </c>
      <c r="K132" s="39">
        <v>3</v>
      </c>
      <c r="L132" s="39">
        <f aca="true" t="shared" si="21" ref="L132:L137">J132+K132</f>
        <v>24</v>
      </c>
      <c r="M132" s="40">
        <f aca="true" t="shared" si="22" ref="M132:M137">I132+L132</f>
        <v>24</v>
      </c>
      <c r="N132" s="49">
        <v>1</v>
      </c>
      <c r="O132" s="49">
        <v>0</v>
      </c>
      <c r="P132" s="49">
        <v>0</v>
      </c>
      <c r="Q132" s="49">
        <v>0</v>
      </c>
      <c r="R132" s="39">
        <f aca="true" t="shared" si="23" ref="R132:R137">(N132+O132)*10+(P132+Q132)*5</f>
        <v>10</v>
      </c>
      <c r="S132" s="39">
        <v>24</v>
      </c>
      <c r="T132" s="39">
        <v>4</v>
      </c>
      <c r="U132" s="39">
        <f aca="true" t="shared" si="24" ref="U132:U137">S132+T132</f>
        <v>28</v>
      </c>
      <c r="V132" s="45">
        <f aca="true" t="shared" si="25" ref="V132:V137">R132+U132</f>
        <v>38</v>
      </c>
      <c r="W132" s="50">
        <v>2</v>
      </c>
      <c r="X132" s="39">
        <v>0</v>
      </c>
      <c r="Y132" s="39">
        <v>0</v>
      </c>
      <c r="Z132" s="39">
        <v>0</v>
      </c>
      <c r="AA132" s="39">
        <f aca="true" t="shared" si="26" ref="AA132:AA137">(W132+X132)*10+(Y132+Z132)*5</f>
        <v>20</v>
      </c>
      <c r="AB132" s="39">
        <v>28</v>
      </c>
      <c r="AC132" s="39">
        <v>5</v>
      </c>
      <c r="AD132" s="39">
        <f aca="true" t="shared" si="27" ref="AD132:AD137">AB132+AC132</f>
        <v>33</v>
      </c>
      <c r="AE132" s="45">
        <f aca="true" t="shared" si="28" ref="AE132:AE137">AA132+AD132</f>
        <v>53</v>
      </c>
      <c r="AF132" s="91">
        <f t="shared" si="19"/>
        <v>0.15648412803916267</v>
      </c>
    </row>
    <row r="133" spans="1:32" ht="12.75">
      <c r="A133" s="2" t="s">
        <v>264</v>
      </c>
      <c r="B133" s="3" t="s">
        <v>313</v>
      </c>
      <c r="C133" s="3" t="s">
        <v>265</v>
      </c>
      <c r="D133" s="3" t="s">
        <v>293</v>
      </c>
      <c r="E133" s="23">
        <v>4</v>
      </c>
      <c r="F133" s="24">
        <v>0</v>
      </c>
      <c r="G133" s="24">
        <v>4</v>
      </c>
      <c r="H133" s="24">
        <v>0</v>
      </c>
      <c r="I133" s="39">
        <f t="shared" si="20"/>
        <v>60</v>
      </c>
      <c r="J133" s="39">
        <v>7</v>
      </c>
      <c r="K133" s="39">
        <v>0</v>
      </c>
      <c r="L133" s="39">
        <f t="shared" si="21"/>
        <v>7</v>
      </c>
      <c r="M133" s="40">
        <f t="shared" si="22"/>
        <v>67</v>
      </c>
      <c r="N133" s="49">
        <v>5</v>
      </c>
      <c r="O133" s="49">
        <v>0</v>
      </c>
      <c r="P133" s="49">
        <v>3</v>
      </c>
      <c r="Q133" s="49">
        <v>0</v>
      </c>
      <c r="R133" s="39">
        <f t="shared" si="23"/>
        <v>65</v>
      </c>
      <c r="S133" s="39">
        <v>6</v>
      </c>
      <c r="T133" s="39">
        <v>0</v>
      </c>
      <c r="U133" s="39">
        <f t="shared" si="24"/>
        <v>6</v>
      </c>
      <c r="V133" s="45">
        <f t="shared" si="25"/>
        <v>71</v>
      </c>
      <c r="W133" s="50">
        <v>1</v>
      </c>
      <c r="X133" s="39">
        <v>0</v>
      </c>
      <c r="Y133" s="39">
        <v>6</v>
      </c>
      <c r="Z133" s="39">
        <v>0</v>
      </c>
      <c r="AA133" s="39">
        <f t="shared" si="26"/>
        <v>40</v>
      </c>
      <c r="AB133" s="39">
        <v>5</v>
      </c>
      <c r="AC133" s="39">
        <v>0</v>
      </c>
      <c r="AD133" s="39">
        <f t="shared" si="27"/>
        <v>5</v>
      </c>
      <c r="AE133" s="45">
        <f t="shared" si="28"/>
        <v>45</v>
      </c>
      <c r="AF133" s="91">
        <f>(100/$M$138*M133)*1/3+(100/$V$138*V133)*1/3+(100/$AE$138*AE133)*1/3</f>
        <v>0.25352486652431516</v>
      </c>
    </row>
    <row r="134" spans="1:32" ht="12.75">
      <c r="A134" s="2" t="s">
        <v>266</v>
      </c>
      <c r="B134" s="3" t="s">
        <v>267</v>
      </c>
      <c r="C134" s="3" t="s">
        <v>268</v>
      </c>
      <c r="D134" s="3" t="s">
        <v>8</v>
      </c>
      <c r="E134" s="23">
        <v>0</v>
      </c>
      <c r="F134" s="24">
        <v>0</v>
      </c>
      <c r="G134" s="24">
        <v>0</v>
      </c>
      <c r="H134" s="24">
        <v>0</v>
      </c>
      <c r="I134" s="39">
        <f t="shared" si="20"/>
        <v>0</v>
      </c>
      <c r="J134" s="39">
        <v>1</v>
      </c>
      <c r="K134" s="39">
        <v>0</v>
      </c>
      <c r="L134" s="39">
        <f t="shared" si="21"/>
        <v>1</v>
      </c>
      <c r="M134" s="40">
        <f t="shared" si="22"/>
        <v>1</v>
      </c>
      <c r="N134" s="49">
        <v>0</v>
      </c>
      <c r="O134" s="49">
        <v>0</v>
      </c>
      <c r="P134" s="49">
        <v>0</v>
      </c>
      <c r="Q134" s="49">
        <v>0</v>
      </c>
      <c r="R134" s="39">
        <f t="shared" si="23"/>
        <v>0</v>
      </c>
      <c r="S134" s="39">
        <v>3</v>
      </c>
      <c r="T134" s="39">
        <v>0</v>
      </c>
      <c r="U134" s="39">
        <f t="shared" si="24"/>
        <v>3</v>
      </c>
      <c r="V134" s="45">
        <f t="shared" si="25"/>
        <v>3</v>
      </c>
      <c r="W134" s="50">
        <v>0</v>
      </c>
      <c r="X134" s="39">
        <v>0</v>
      </c>
      <c r="Y134" s="39">
        <v>0</v>
      </c>
      <c r="Z134" s="39">
        <v>0</v>
      </c>
      <c r="AA134" s="39">
        <f t="shared" si="26"/>
        <v>0</v>
      </c>
      <c r="AB134" s="39">
        <v>1</v>
      </c>
      <c r="AC134" s="39">
        <v>0</v>
      </c>
      <c r="AD134" s="39">
        <f t="shared" si="27"/>
        <v>1</v>
      </c>
      <c r="AE134" s="45">
        <f t="shared" si="28"/>
        <v>1</v>
      </c>
      <c r="AF134" s="91">
        <f>(100/$M$138*M134)*1/3+(100/$V$138*V134)*1/3+(100/$AE$138*AE134)*1/3</f>
        <v>0.006787924009737355</v>
      </c>
    </row>
    <row r="135" spans="1:32" ht="12.75">
      <c r="A135" s="2" t="s">
        <v>269</v>
      </c>
      <c r="B135" s="3" t="s">
        <v>270</v>
      </c>
      <c r="C135" s="3" t="s">
        <v>268</v>
      </c>
      <c r="D135" s="3" t="s">
        <v>8</v>
      </c>
      <c r="E135" s="23">
        <v>0</v>
      </c>
      <c r="F135" s="24">
        <v>0</v>
      </c>
      <c r="G135" s="24">
        <v>0</v>
      </c>
      <c r="H135" s="24">
        <v>0</v>
      </c>
      <c r="I135" s="39">
        <f t="shared" si="20"/>
        <v>0</v>
      </c>
      <c r="J135" s="39">
        <v>1</v>
      </c>
      <c r="K135" s="39">
        <v>0</v>
      </c>
      <c r="L135" s="39">
        <f t="shared" si="21"/>
        <v>1</v>
      </c>
      <c r="M135" s="40">
        <f t="shared" si="22"/>
        <v>1</v>
      </c>
      <c r="N135" s="49">
        <v>0</v>
      </c>
      <c r="O135" s="49">
        <v>0</v>
      </c>
      <c r="P135" s="49">
        <v>0</v>
      </c>
      <c r="Q135" s="49">
        <v>0</v>
      </c>
      <c r="R135" s="39">
        <f t="shared" si="23"/>
        <v>0</v>
      </c>
      <c r="S135" s="39">
        <v>1</v>
      </c>
      <c r="T135" s="39">
        <v>0</v>
      </c>
      <c r="U135" s="39">
        <f t="shared" si="24"/>
        <v>1</v>
      </c>
      <c r="V135" s="45">
        <f t="shared" si="25"/>
        <v>1</v>
      </c>
      <c r="W135" s="50">
        <v>0</v>
      </c>
      <c r="X135" s="39">
        <v>0</v>
      </c>
      <c r="Y135" s="39">
        <v>0</v>
      </c>
      <c r="Z135" s="39">
        <v>0</v>
      </c>
      <c r="AA135" s="39">
        <f t="shared" si="26"/>
        <v>0</v>
      </c>
      <c r="AB135" s="39">
        <v>0</v>
      </c>
      <c r="AC135" s="39">
        <v>0</v>
      </c>
      <c r="AD135" s="39">
        <f t="shared" si="27"/>
        <v>0</v>
      </c>
      <c r="AE135" s="45">
        <f t="shared" si="28"/>
        <v>0</v>
      </c>
      <c r="AF135" s="91">
        <f>(100/$M$138*M135)*1/3+(100/$V$138*V135)*1/3+(100/$AE$138*AE135)*1/3</f>
        <v>0.0028118647509825625</v>
      </c>
    </row>
    <row r="136" spans="1:32" ht="12.75">
      <c r="A136" s="2" t="s">
        <v>271</v>
      </c>
      <c r="B136" s="3" t="s">
        <v>314</v>
      </c>
      <c r="C136" s="3" t="s">
        <v>272</v>
      </c>
      <c r="D136" s="3" t="s">
        <v>293</v>
      </c>
      <c r="E136" s="23">
        <v>2</v>
      </c>
      <c r="F136" s="24">
        <v>0</v>
      </c>
      <c r="G136" s="24">
        <v>2</v>
      </c>
      <c r="H136" s="24">
        <v>0</v>
      </c>
      <c r="I136" s="39">
        <f t="shared" si="20"/>
        <v>30</v>
      </c>
      <c r="J136" s="39">
        <v>4</v>
      </c>
      <c r="K136" s="39">
        <v>0</v>
      </c>
      <c r="L136" s="39">
        <f t="shared" si="21"/>
        <v>4</v>
      </c>
      <c r="M136" s="40">
        <f t="shared" si="22"/>
        <v>34</v>
      </c>
      <c r="N136" s="49">
        <v>3</v>
      </c>
      <c r="O136" s="49">
        <v>0</v>
      </c>
      <c r="P136" s="49">
        <v>1</v>
      </c>
      <c r="Q136" s="49">
        <v>0</v>
      </c>
      <c r="R136" s="39">
        <f t="shared" si="23"/>
        <v>35</v>
      </c>
      <c r="S136" s="39">
        <v>9</v>
      </c>
      <c r="T136" s="39">
        <v>0</v>
      </c>
      <c r="U136" s="39">
        <f t="shared" si="24"/>
        <v>9</v>
      </c>
      <c r="V136" s="45">
        <f t="shared" si="25"/>
        <v>44</v>
      </c>
      <c r="W136" s="50">
        <v>2</v>
      </c>
      <c r="X136" s="39">
        <v>0</v>
      </c>
      <c r="Y136" s="39">
        <v>1</v>
      </c>
      <c r="Z136" s="39">
        <v>0</v>
      </c>
      <c r="AA136" s="39">
        <f t="shared" si="26"/>
        <v>25</v>
      </c>
      <c r="AB136" s="39">
        <v>7</v>
      </c>
      <c r="AC136" s="39">
        <v>0</v>
      </c>
      <c r="AD136" s="39">
        <f t="shared" si="27"/>
        <v>7</v>
      </c>
      <c r="AE136" s="45">
        <f t="shared" si="28"/>
        <v>32</v>
      </c>
      <c r="AF136" s="91">
        <f>(100/$M$138*M136)*1/3+(100/$V$138*V136)*1/3+(100/$AE$138*AE136)*1/3</f>
        <v>0.15138604344709491</v>
      </c>
    </row>
    <row r="137" spans="1:32" ht="13.5" thickBot="1">
      <c r="A137" s="6" t="s">
        <v>273</v>
      </c>
      <c r="B137" s="7" t="s">
        <v>274</v>
      </c>
      <c r="C137" s="7" t="s">
        <v>275</v>
      </c>
      <c r="D137" s="7" t="s">
        <v>293</v>
      </c>
      <c r="E137" s="25">
        <v>2</v>
      </c>
      <c r="F137" s="26">
        <v>0</v>
      </c>
      <c r="G137" s="26">
        <v>2</v>
      </c>
      <c r="H137" s="26">
        <v>0</v>
      </c>
      <c r="I137" s="43">
        <f t="shared" si="20"/>
        <v>30</v>
      </c>
      <c r="J137" s="43">
        <v>7</v>
      </c>
      <c r="K137" s="43">
        <v>1</v>
      </c>
      <c r="L137" s="43">
        <f t="shared" si="21"/>
        <v>8</v>
      </c>
      <c r="M137" s="44">
        <f t="shared" si="22"/>
        <v>38</v>
      </c>
      <c r="N137" s="51">
        <v>2</v>
      </c>
      <c r="O137" s="51">
        <v>0</v>
      </c>
      <c r="P137" s="51">
        <v>2</v>
      </c>
      <c r="Q137" s="51">
        <v>0</v>
      </c>
      <c r="R137" s="43">
        <f t="shared" si="23"/>
        <v>30</v>
      </c>
      <c r="S137" s="43">
        <v>12</v>
      </c>
      <c r="T137" s="43">
        <v>1</v>
      </c>
      <c r="U137" s="43">
        <f t="shared" si="24"/>
        <v>13</v>
      </c>
      <c r="V137" s="46">
        <f t="shared" si="25"/>
        <v>43</v>
      </c>
      <c r="W137" s="62">
        <v>1</v>
      </c>
      <c r="X137" s="43">
        <v>0</v>
      </c>
      <c r="Y137" s="43">
        <v>2</v>
      </c>
      <c r="Z137" s="43">
        <v>0</v>
      </c>
      <c r="AA137" s="43">
        <f t="shared" si="26"/>
        <v>20</v>
      </c>
      <c r="AB137" s="43">
        <v>13</v>
      </c>
      <c r="AC137" s="43">
        <v>1</v>
      </c>
      <c r="AD137" s="43">
        <f t="shared" si="27"/>
        <v>14</v>
      </c>
      <c r="AE137" s="46">
        <f t="shared" si="28"/>
        <v>34</v>
      </c>
      <c r="AF137" s="92">
        <f>(100/$M$138*M137)*1/3+(100/$V$138*V137)*1/3+(100/$AE$138*AE137)*1/3</f>
        <v>0.15867707857412383</v>
      </c>
    </row>
    <row r="138" spans="1:32" s="15" customFormat="1" ht="12.75">
      <c r="A138" s="36" t="s">
        <v>285</v>
      </c>
      <c r="B138" s="36" t="s">
        <v>286</v>
      </c>
      <c r="C138" s="36" t="s">
        <v>287</v>
      </c>
      <c r="D138" s="36" t="s">
        <v>286</v>
      </c>
      <c r="E138" s="24">
        <f>SUM(E4:E137)</f>
        <v>1216</v>
      </c>
      <c r="F138" s="24">
        <f aca="true" t="shared" si="29" ref="F138:V138">SUM(F4:F137)</f>
        <v>145</v>
      </c>
      <c r="G138" s="24">
        <f t="shared" si="29"/>
        <v>868</v>
      </c>
      <c r="H138" s="24">
        <f t="shared" si="29"/>
        <v>49</v>
      </c>
      <c r="I138" s="24">
        <f t="shared" si="29"/>
        <v>18195</v>
      </c>
      <c r="J138" s="24">
        <f t="shared" si="29"/>
        <v>3717</v>
      </c>
      <c r="K138" s="24">
        <f t="shared" si="29"/>
        <v>479</v>
      </c>
      <c r="L138" s="24">
        <f t="shared" si="29"/>
        <v>4196</v>
      </c>
      <c r="M138" s="60">
        <f t="shared" si="29"/>
        <v>22391</v>
      </c>
      <c r="N138" s="24">
        <f t="shared" si="29"/>
        <v>1344</v>
      </c>
      <c r="O138" s="24">
        <f t="shared" si="29"/>
        <v>163</v>
      </c>
      <c r="P138" s="24">
        <f t="shared" si="29"/>
        <v>1017</v>
      </c>
      <c r="Q138" s="24">
        <f t="shared" si="29"/>
        <v>66</v>
      </c>
      <c r="R138" s="24">
        <f t="shared" si="29"/>
        <v>20485</v>
      </c>
      <c r="S138" s="24">
        <f t="shared" si="29"/>
        <v>4082</v>
      </c>
      <c r="T138" s="24">
        <f t="shared" si="29"/>
        <v>625</v>
      </c>
      <c r="U138" s="24">
        <f t="shared" si="29"/>
        <v>4707</v>
      </c>
      <c r="V138" s="60">
        <f t="shared" si="29"/>
        <v>25192</v>
      </c>
      <c r="W138" s="60">
        <f aca="true" t="shared" si="30" ref="W138:AF138">SUM(W4:W137)</f>
        <v>1015</v>
      </c>
      <c r="X138" s="60">
        <f t="shared" si="30"/>
        <v>137</v>
      </c>
      <c r="Y138" s="60">
        <f t="shared" si="30"/>
        <v>1564</v>
      </c>
      <c r="Z138" s="60">
        <f t="shared" si="30"/>
        <v>117</v>
      </c>
      <c r="AA138" s="60">
        <f t="shared" si="30"/>
        <v>19925</v>
      </c>
      <c r="AB138" s="60">
        <f t="shared" si="30"/>
        <v>4480</v>
      </c>
      <c r="AC138" s="60">
        <f t="shared" si="30"/>
        <v>663</v>
      </c>
      <c r="AD138" s="60">
        <f t="shared" si="30"/>
        <v>5143</v>
      </c>
      <c r="AE138" s="60">
        <f t="shared" si="30"/>
        <v>25068</v>
      </c>
      <c r="AF138" s="64">
        <f t="shared" si="30"/>
        <v>100.00000000000009</v>
      </c>
    </row>
  </sheetData>
  <sheetProtection selectLockedCells="1" selectUnlockedCells="1"/>
  <mergeCells count="22">
    <mergeCell ref="AA2:AA3"/>
    <mergeCell ref="AD2:AD3"/>
    <mergeCell ref="R2:R3"/>
    <mergeCell ref="M2:M3"/>
    <mergeCell ref="AF1:AF3"/>
    <mergeCell ref="W1:AE1"/>
    <mergeCell ref="W2:X2"/>
    <mergeCell ref="AB2:AC2"/>
    <mergeCell ref="P2:Q2"/>
    <mergeCell ref="Y2:Z2"/>
    <mergeCell ref="U2:U3"/>
    <mergeCell ref="V2:V3"/>
    <mergeCell ref="AE2:AE3"/>
    <mergeCell ref="G2:H2"/>
    <mergeCell ref="E2:F2"/>
    <mergeCell ref="J2:K2"/>
    <mergeCell ref="E1:M1"/>
    <mergeCell ref="N1:V1"/>
    <mergeCell ref="N2:O2"/>
    <mergeCell ref="S2:T2"/>
    <mergeCell ref="I2:I3"/>
    <mergeCell ref="L2:L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31" r:id="rId1"/>
  <headerFooter alignWithMargins="0">
    <oddHeader>&amp;C&amp;8Indicateur Essais 2014</oddHeader>
    <oddFooter>&amp;L&amp;8DGOS, PF4&amp;R&amp;8 03/06/2014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zoomScale="80" zoomScaleNormal="80" zoomScalePageLayoutView="0" workbookViewId="0" topLeftCell="A1">
      <selection activeCell="M11" sqref="M11"/>
    </sheetView>
  </sheetViews>
  <sheetFormatPr defaultColWidth="11.57421875" defaultRowHeight="12.75"/>
  <cols>
    <col min="1" max="1" width="21.140625" style="0" customWidth="1"/>
    <col min="2" max="2" width="69.57421875" style="0" customWidth="1"/>
    <col min="3" max="3" width="26.00390625" style="0" customWidth="1"/>
    <col min="4" max="4" width="7.7109375" style="0" customWidth="1"/>
    <col min="5" max="5" width="12.7109375" style="9" customWidth="1"/>
    <col min="6" max="6" width="10.57421875" style="9" customWidth="1"/>
    <col min="7" max="7" width="11.8515625" style="9" customWidth="1"/>
    <col min="8" max="8" width="11.421875" style="9" customWidth="1"/>
    <col min="9" max="9" width="10.140625" style="79" customWidth="1"/>
    <col min="10" max="13" width="11.57421875" style="0" customWidth="1"/>
    <col min="14" max="14" width="8.28125" style="15" customWidth="1"/>
    <col min="15" max="18" width="11.57421875" style="0" customWidth="1"/>
    <col min="19" max="19" width="7.57421875" style="15" customWidth="1"/>
    <col min="20" max="20" width="13.140625" style="0" customWidth="1"/>
  </cols>
  <sheetData>
    <row r="1" spans="5:20" s="14" customFormat="1" ht="12.75" customHeight="1">
      <c r="E1" s="99">
        <v>2010</v>
      </c>
      <c r="F1" s="100"/>
      <c r="G1" s="100"/>
      <c r="H1" s="100"/>
      <c r="I1" s="107"/>
      <c r="J1" s="99">
        <v>2011</v>
      </c>
      <c r="K1" s="100"/>
      <c r="L1" s="100"/>
      <c r="M1" s="100"/>
      <c r="N1" s="107"/>
      <c r="O1" s="99">
        <v>2012</v>
      </c>
      <c r="P1" s="100"/>
      <c r="Q1" s="100"/>
      <c r="R1" s="100"/>
      <c r="S1" s="100"/>
      <c r="T1" s="110" t="s">
        <v>337</v>
      </c>
    </row>
    <row r="2" spans="5:20" s="59" customFormat="1" ht="12.75" customHeight="1">
      <c r="E2" s="105" t="s">
        <v>323</v>
      </c>
      <c r="F2" s="106"/>
      <c r="G2" s="105" t="s">
        <v>324</v>
      </c>
      <c r="H2" s="106"/>
      <c r="I2" s="103" t="s">
        <v>325</v>
      </c>
      <c r="J2" s="105" t="s">
        <v>323</v>
      </c>
      <c r="K2" s="106"/>
      <c r="L2" s="105" t="s">
        <v>324</v>
      </c>
      <c r="M2" s="106"/>
      <c r="N2" s="103" t="s">
        <v>326</v>
      </c>
      <c r="O2" s="105" t="s">
        <v>323</v>
      </c>
      <c r="P2" s="106"/>
      <c r="Q2" s="105" t="s">
        <v>324</v>
      </c>
      <c r="R2" s="106"/>
      <c r="S2" s="112" t="s">
        <v>327</v>
      </c>
      <c r="T2" s="111"/>
    </row>
    <row r="3" spans="1:20" s="59" customFormat="1" ht="30" customHeight="1">
      <c r="A3" s="59" t="s">
        <v>276</v>
      </c>
      <c r="B3" s="59" t="s">
        <v>277</v>
      </c>
      <c r="C3" s="59" t="s">
        <v>290</v>
      </c>
      <c r="D3" s="59" t="s">
        <v>278</v>
      </c>
      <c r="E3" s="52" t="s">
        <v>322</v>
      </c>
      <c r="F3" s="53" t="s">
        <v>321</v>
      </c>
      <c r="G3" s="52" t="s">
        <v>322</v>
      </c>
      <c r="H3" s="53" t="s">
        <v>321</v>
      </c>
      <c r="I3" s="114"/>
      <c r="J3" s="52" t="s">
        <v>322</v>
      </c>
      <c r="K3" s="53" t="s">
        <v>321</v>
      </c>
      <c r="L3" s="52" t="s">
        <v>322</v>
      </c>
      <c r="M3" s="53" t="s">
        <v>321</v>
      </c>
      <c r="N3" s="114"/>
      <c r="O3" s="52" t="s">
        <v>322</v>
      </c>
      <c r="P3" s="53" t="s">
        <v>321</v>
      </c>
      <c r="Q3" s="52" t="s">
        <v>322</v>
      </c>
      <c r="R3" s="53" t="s">
        <v>321</v>
      </c>
      <c r="S3" s="113"/>
      <c r="T3" s="111"/>
    </row>
    <row r="4" spans="1:20" ht="12.75">
      <c r="A4" s="2" t="s">
        <v>0</v>
      </c>
      <c r="B4" s="3" t="s">
        <v>1</v>
      </c>
      <c r="C4" s="19" t="s">
        <v>2</v>
      </c>
      <c r="D4" s="3" t="s">
        <v>3</v>
      </c>
      <c r="E4" s="69">
        <v>0</v>
      </c>
      <c r="F4" s="74">
        <v>0</v>
      </c>
      <c r="G4" s="71">
        <v>0</v>
      </c>
      <c r="H4" s="71">
        <v>0</v>
      </c>
      <c r="I4" s="76">
        <f aca="true" t="shared" si="0" ref="I4:I67">G4+H4</f>
        <v>0</v>
      </c>
      <c r="J4" s="69">
        <v>0</v>
      </c>
      <c r="K4" s="74">
        <v>0</v>
      </c>
      <c r="L4" s="71">
        <v>0</v>
      </c>
      <c r="M4" s="71">
        <v>0</v>
      </c>
      <c r="N4" s="76">
        <f aca="true" t="shared" si="1" ref="N4:N67">L4+M4</f>
        <v>0</v>
      </c>
      <c r="O4" s="69">
        <v>0</v>
      </c>
      <c r="P4" s="74">
        <v>0</v>
      </c>
      <c r="Q4" s="71">
        <v>0</v>
      </c>
      <c r="R4" s="71">
        <v>0</v>
      </c>
      <c r="S4" s="81">
        <f aca="true" t="shared" si="2" ref="S4:S67">Q4+R4</f>
        <v>0</v>
      </c>
      <c r="T4" s="89">
        <f>(100/$I$138*I4)*1/3+(100/$N$138*N4)*1/3+(100/$S$138*S4)*1/3</f>
        <v>0</v>
      </c>
    </row>
    <row r="5" spans="1:20" ht="12.75">
      <c r="A5" s="2" t="s">
        <v>4</v>
      </c>
      <c r="B5" s="3" t="s">
        <v>5</v>
      </c>
      <c r="C5" s="3" t="s">
        <v>2</v>
      </c>
      <c r="D5" s="3" t="s">
        <v>293</v>
      </c>
      <c r="E5" s="41">
        <v>1125</v>
      </c>
      <c r="F5" s="42">
        <v>0</v>
      </c>
      <c r="G5" s="72">
        <v>1125</v>
      </c>
      <c r="H5" s="72">
        <v>0</v>
      </c>
      <c r="I5" s="77">
        <f t="shared" si="0"/>
        <v>1125</v>
      </c>
      <c r="J5" s="41">
        <v>1138</v>
      </c>
      <c r="K5" s="42">
        <v>12</v>
      </c>
      <c r="L5" s="72">
        <v>138.462837080489</v>
      </c>
      <c r="M5" s="72">
        <v>2.56494935746154</v>
      </c>
      <c r="N5" s="77">
        <f t="shared" si="1"/>
        <v>141.02778643795054</v>
      </c>
      <c r="O5" s="41">
        <v>1243</v>
      </c>
      <c r="P5" s="42">
        <v>33</v>
      </c>
      <c r="Q5" s="72">
        <v>205.112131300608</v>
      </c>
      <c r="R5" s="72">
        <v>9.77995987511004</v>
      </c>
      <c r="S5" s="82">
        <f t="shared" si="2"/>
        <v>214.89209117571806</v>
      </c>
      <c r="T5" s="89">
        <f aca="true" t="shared" si="3" ref="T5:T68">(100/$I$138*I5)*1/3+(100/$N$138*N5)*1/3+(100/$S$138*S5)*1/3</f>
        <v>1.5741426681688453</v>
      </c>
    </row>
    <row r="6" spans="1:20" ht="12.75">
      <c r="A6" s="2" t="s">
        <v>6</v>
      </c>
      <c r="B6" s="3" t="s">
        <v>7</v>
      </c>
      <c r="C6" s="3" t="s">
        <v>2</v>
      </c>
      <c r="D6" s="3" t="s">
        <v>8</v>
      </c>
      <c r="E6" s="41">
        <v>0</v>
      </c>
      <c r="F6" s="42">
        <v>0</v>
      </c>
      <c r="G6" s="72">
        <v>0</v>
      </c>
      <c r="H6" s="72">
        <v>0</v>
      </c>
      <c r="I6" s="77">
        <f t="shared" si="0"/>
        <v>0</v>
      </c>
      <c r="J6" s="41">
        <v>0</v>
      </c>
      <c r="K6" s="42">
        <v>0</v>
      </c>
      <c r="L6" s="72">
        <v>0</v>
      </c>
      <c r="M6" s="72">
        <v>0</v>
      </c>
      <c r="N6" s="77">
        <f t="shared" si="1"/>
        <v>0</v>
      </c>
      <c r="O6" s="41">
        <v>1</v>
      </c>
      <c r="P6" s="42">
        <v>0</v>
      </c>
      <c r="Q6" s="72">
        <v>1</v>
      </c>
      <c r="R6" s="72">
        <v>0</v>
      </c>
      <c r="S6" s="82">
        <f t="shared" si="2"/>
        <v>1</v>
      </c>
      <c r="T6" s="89">
        <f t="shared" si="3"/>
        <v>0.0023267805412604033</v>
      </c>
    </row>
    <row r="7" spans="1:20" ht="12.75">
      <c r="A7" s="2" t="s">
        <v>9</v>
      </c>
      <c r="B7" s="3" t="s">
        <v>10</v>
      </c>
      <c r="C7" s="3" t="s">
        <v>2</v>
      </c>
      <c r="D7" s="3" t="s">
        <v>8</v>
      </c>
      <c r="E7" s="41">
        <v>0</v>
      </c>
      <c r="F7" s="42">
        <v>0</v>
      </c>
      <c r="G7" s="72">
        <v>0</v>
      </c>
      <c r="H7" s="72">
        <v>0</v>
      </c>
      <c r="I7" s="77">
        <f t="shared" si="0"/>
        <v>0</v>
      </c>
      <c r="J7" s="41">
        <v>0</v>
      </c>
      <c r="K7" s="42">
        <v>0</v>
      </c>
      <c r="L7" s="72">
        <v>0</v>
      </c>
      <c r="M7" s="72">
        <v>0</v>
      </c>
      <c r="N7" s="77">
        <f t="shared" si="1"/>
        <v>0</v>
      </c>
      <c r="O7" s="41">
        <v>0</v>
      </c>
      <c r="P7" s="42">
        <v>0</v>
      </c>
      <c r="Q7" s="72">
        <v>0</v>
      </c>
      <c r="R7" s="72">
        <v>0</v>
      </c>
      <c r="S7" s="82">
        <f t="shared" si="2"/>
        <v>0</v>
      </c>
      <c r="T7" s="89">
        <f t="shared" si="3"/>
        <v>0</v>
      </c>
    </row>
    <row r="8" spans="1:20" ht="12.75">
      <c r="A8" s="2" t="s">
        <v>13</v>
      </c>
      <c r="B8" s="3" t="s">
        <v>14</v>
      </c>
      <c r="C8" s="3" t="s">
        <v>15</v>
      </c>
      <c r="D8" s="3" t="s">
        <v>8</v>
      </c>
      <c r="E8" s="41">
        <v>0</v>
      </c>
      <c r="F8" s="42">
        <v>0</v>
      </c>
      <c r="G8" s="72">
        <v>0</v>
      </c>
      <c r="H8" s="72">
        <v>0</v>
      </c>
      <c r="I8" s="77">
        <f t="shared" si="0"/>
        <v>0</v>
      </c>
      <c r="J8" s="41">
        <v>0</v>
      </c>
      <c r="K8" s="42">
        <v>0</v>
      </c>
      <c r="L8" s="72">
        <v>0</v>
      </c>
      <c r="M8" s="72">
        <v>0</v>
      </c>
      <c r="N8" s="77">
        <f t="shared" si="1"/>
        <v>0</v>
      </c>
      <c r="O8" s="41">
        <v>0</v>
      </c>
      <c r="P8" s="42">
        <v>0</v>
      </c>
      <c r="Q8" s="72">
        <v>0</v>
      </c>
      <c r="R8" s="72">
        <v>0</v>
      </c>
      <c r="S8" s="82">
        <f t="shared" si="2"/>
        <v>0</v>
      </c>
      <c r="T8" s="89">
        <f t="shared" si="3"/>
        <v>0</v>
      </c>
    </row>
    <row r="9" spans="1:20" ht="12.75">
      <c r="A9" s="2" t="s">
        <v>16</v>
      </c>
      <c r="B9" s="3" t="s">
        <v>17</v>
      </c>
      <c r="C9" s="3" t="s">
        <v>15</v>
      </c>
      <c r="D9" s="3" t="s">
        <v>292</v>
      </c>
      <c r="E9" s="41">
        <v>0</v>
      </c>
      <c r="F9" s="42">
        <v>0</v>
      </c>
      <c r="G9" s="72">
        <v>0</v>
      </c>
      <c r="H9" s="72">
        <v>0</v>
      </c>
      <c r="I9" s="77">
        <f t="shared" si="0"/>
        <v>0</v>
      </c>
      <c r="J9" s="41">
        <v>0</v>
      </c>
      <c r="K9" s="42">
        <v>0</v>
      </c>
      <c r="L9" s="72">
        <v>0</v>
      </c>
      <c r="M9" s="72">
        <v>0</v>
      </c>
      <c r="N9" s="77">
        <f t="shared" si="1"/>
        <v>0</v>
      </c>
      <c r="O9" s="41">
        <v>0</v>
      </c>
      <c r="P9" s="42">
        <v>0</v>
      </c>
      <c r="Q9" s="72">
        <v>0</v>
      </c>
      <c r="R9" s="72">
        <v>0</v>
      </c>
      <c r="S9" s="82">
        <f t="shared" si="2"/>
        <v>0</v>
      </c>
      <c r="T9" s="89">
        <f t="shared" si="3"/>
        <v>0</v>
      </c>
    </row>
    <row r="10" spans="1:20" ht="12.75">
      <c r="A10" s="2" t="s">
        <v>18</v>
      </c>
      <c r="B10" s="3" t="s">
        <v>19</v>
      </c>
      <c r="C10" s="3" t="s">
        <v>15</v>
      </c>
      <c r="D10" s="3" t="s">
        <v>3</v>
      </c>
      <c r="E10" s="41">
        <v>678</v>
      </c>
      <c r="F10" s="42">
        <v>115</v>
      </c>
      <c r="G10" s="72">
        <v>635.6</v>
      </c>
      <c r="H10" s="72">
        <v>115</v>
      </c>
      <c r="I10" s="77">
        <f t="shared" si="0"/>
        <v>750.6</v>
      </c>
      <c r="J10" s="41">
        <v>291</v>
      </c>
      <c r="K10" s="42">
        <v>99</v>
      </c>
      <c r="L10" s="72">
        <v>44.5602400122778</v>
      </c>
      <c r="M10" s="72">
        <v>16.9502392635738</v>
      </c>
      <c r="N10" s="77">
        <f t="shared" si="1"/>
        <v>61.5104792758516</v>
      </c>
      <c r="O10" s="41">
        <v>155</v>
      </c>
      <c r="P10" s="42">
        <v>47</v>
      </c>
      <c r="Q10" s="72">
        <v>46.3585092015791</v>
      </c>
      <c r="R10" s="72">
        <v>16.3928019701934</v>
      </c>
      <c r="S10" s="82">
        <f t="shared" si="2"/>
        <v>62.7513111717725</v>
      </c>
      <c r="T10" s="89">
        <f t="shared" si="3"/>
        <v>0.7148848954600381</v>
      </c>
    </row>
    <row r="11" spans="1:20" ht="12.75">
      <c r="A11" s="2" t="s">
        <v>20</v>
      </c>
      <c r="B11" s="3" t="s">
        <v>294</v>
      </c>
      <c r="C11" s="3" t="s">
        <v>15</v>
      </c>
      <c r="D11" s="3" t="s">
        <v>293</v>
      </c>
      <c r="E11" s="41">
        <v>2687</v>
      </c>
      <c r="F11" s="42">
        <v>68</v>
      </c>
      <c r="G11" s="72">
        <v>2549.4</v>
      </c>
      <c r="H11" s="72">
        <v>68</v>
      </c>
      <c r="I11" s="77">
        <f t="shared" si="0"/>
        <v>2617.4</v>
      </c>
      <c r="J11" s="41">
        <v>3273</v>
      </c>
      <c r="K11" s="42">
        <v>96</v>
      </c>
      <c r="L11" s="72">
        <v>235.569342058682</v>
      </c>
      <c r="M11" s="72">
        <v>20.772636952331</v>
      </c>
      <c r="N11" s="77">
        <f t="shared" si="1"/>
        <v>256.341979011013</v>
      </c>
      <c r="O11" s="41">
        <v>3393</v>
      </c>
      <c r="P11" s="42">
        <v>124</v>
      </c>
      <c r="Q11" s="72">
        <v>430.452438243596</v>
      </c>
      <c r="R11" s="72">
        <v>28.6362859091993</v>
      </c>
      <c r="S11" s="82">
        <f t="shared" si="2"/>
        <v>459.0887241527953</v>
      </c>
      <c r="T11" s="89">
        <f t="shared" si="3"/>
        <v>3.241733380294309</v>
      </c>
    </row>
    <row r="12" spans="1:20" ht="12.75">
      <c r="A12" s="2" t="s">
        <v>21</v>
      </c>
      <c r="B12" s="3" t="s">
        <v>22</v>
      </c>
      <c r="C12" s="3" t="s">
        <v>15</v>
      </c>
      <c r="D12" s="3" t="s">
        <v>8</v>
      </c>
      <c r="E12" s="41">
        <v>0</v>
      </c>
      <c r="F12" s="42">
        <v>0</v>
      </c>
      <c r="G12" s="72">
        <v>0</v>
      </c>
      <c r="H12" s="72">
        <v>0</v>
      </c>
      <c r="I12" s="77">
        <f t="shared" si="0"/>
        <v>0</v>
      </c>
      <c r="J12" s="41">
        <v>0</v>
      </c>
      <c r="K12" s="42">
        <v>0</v>
      </c>
      <c r="L12" s="72">
        <v>0</v>
      </c>
      <c r="M12" s="72">
        <v>0</v>
      </c>
      <c r="N12" s="77">
        <f t="shared" si="1"/>
        <v>0</v>
      </c>
      <c r="O12" s="41">
        <v>0</v>
      </c>
      <c r="P12" s="42">
        <v>0</v>
      </c>
      <c r="Q12" s="72">
        <v>0</v>
      </c>
      <c r="R12" s="72">
        <v>0</v>
      </c>
      <c r="S12" s="82">
        <f t="shared" si="2"/>
        <v>0</v>
      </c>
      <c r="T12" s="89">
        <f t="shared" si="3"/>
        <v>0</v>
      </c>
    </row>
    <row r="13" spans="1:20" ht="12.75">
      <c r="A13" s="2" t="s">
        <v>23</v>
      </c>
      <c r="B13" s="3" t="s">
        <v>24</v>
      </c>
      <c r="C13" s="3" t="s">
        <v>15</v>
      </c>
      <c r="D13" s="3" t="s">
        <v>8</v>
      </c>
      <c r="E13" s="41">
        <v>0</v>
      </c>
      <c r="F13" s="42">
        <v>0</v>
      </c>
      <c r="G13" s="72">
        <v>0</v>
      </c>
      <c r="H13" s="72">
        <v>0</v>
      </c>
      <c r="I13" s="77">
        <f t="shared" si="0"/>
        <v>0</v>
      </c>
      <c r="J13" s="41">
        <v>0</v>
      </c>
      <c r="K13" s="42">
        <v>0</v>
      </c>
      <c r="L13" s="72">
        <v>0</v>
      </c>
      <c r="M13" s="72">
        <v>0</v>
      </c>
      <c r="N13" s="77">
        <f t="shared" si="1"/>
        <v>0</v>
      </c>
      <c r="O13" s="41">
        <v>8</v>
      </c>
      <c r="P13" s="42">
        <v>0</v>
      </c>
      <c r="Q13" s="72">
        <v>2.82842712474619</v>
      </c>
      <c r="R13" s="72">
        <v>0</v>
      </c>
      <c r="S13" s="82">
        <f t="shared" si="2"/>
        <v>2.82842712474619</v>
      </c>
      <c r="T13" s="89">
        <f t="shared" si="3"/>
        <v>0.006581129196232546</v>
      </c>
    </row>
    <row r="14" spans="1:20" ht="12.75">
      <c r="A14" s="2" t="s">
        <v>25</v>
      </c>
      <c r="B14" s="3" t="s">
        <v>26</v>
      </c>
      <c r="C14" s="3" t="s">
        <v>15</v>
      </c>
      <c r="D14" s="3" t="s">
        <v>8</v>
      </c>
      <c r="E14" s="41">
        <v>0</v>
      </c>
      <c r="F14" s="42">
        <v>0</v>
      </c>
      <c r="G14" s="72">
        <v>0</v>
      </c>
      <c r="H14" s="72">
        <v>0</v>
      </c>
      <c r="I14" s="77">
        <f t="shared" si="0"/>
        <v>0</v>
      </c>
      <c r="J14" s="41">
        <v>0</v>
      </c>
      <c r="K14" s="42">
        <v>0</v>
      </c>
      <c r="L14" s="72">
        <v>0</v>
      </c>
      <c r="M14" s="72">
        <v>0</v>
      </c>
      <c r="N14" s="77">
        <f t="shared" si="1"/>
        <v>0</v>
      </c>
      <c r="O14" s="41">
        <v>0</v>
      </c>
      <c r="P14" s="42">
        <v>0</v>
      </c>
      <c r="Q14" s="72">
        <v>0</v>
      </c>
      <c r="R14" s="72">
        <v>0</v>
      </c>
      <c r="S14" s="82">
        <f t="shared" si="2"/>
        <v>0</v>
      </c>
      <c r="T14" s="89">
        <f t="shared" si="3"/>
        <v>0</v>
      </c>
    </row>
    <row r="15" spans="1:20" ht="12.75">
      <c r="A15" s="2" t="s">
        <v>27</v>
      </c>
      <c r="B15" s="3" t="s">
        <v>28</v>
      </c>
      <c r="C15" s="3" t="s">
        <v>15</v>
      </c>
      <c r="D15" s="3" t="s">
        <v>8</v>
      </c>
      <c r="E15" s="41">
        <v>32</v>
      </c>
      <c r="F15" s="42">
        <v>0</v>
      </c>
      <c r="G15" s="72">
        <v>32</v>
      </c>
      <c r="H15" s="72">
        <v>0</v>
      </c>
      <c r="I15" s="77">
        <f t="shared" si="0"/>
        <v>32</v>
      </c>
      <c r="J15" s="41">
        <v>5</v>
      </c>
      <c r="K15" s="42">
        <v>0</v>
      </c>
      <c r="L15" s="72">
        <v>1.79175946922805</v>
      </c>
      <c r="M15" s="72">
        <v>0</v>
      </c>
      <c r="N15" s="77">
        <f t="shared" si="1"/>
        <v>1.79175946922805</v>
      </c>
      <c r="O15" s="41">
        <v>3</v>
      </c>
      <c r="P15" s="42">
        <v>0</v>
      </c>
      <c r="Q15" s="72">
        <v>1.73205080756888</v>
      </c>
      <c r="R15" s="72">
        <v>0</v>
      </c>
      <c r="S15" s="82">
        <f t="shared" si="2"/>
        <v>1.73205080756888</v>
      </c>
      <c r="T15" s="89">
        <f t="shared" si="3"/>
        <v>0.024515471716314463</v>
      </c>
    </row>
    <row r="16" spans="1:20" ht="12.75">
      <c r="A16" s="2" t="s">
        <v>29</v>
      </c>
      <c r="B16" s="3" t="s">
        <v>30</v>
      </c>
      <c r="C16" s="3" t="s">
        <v>31</v>
      </c>
      <c r="D16" s="3" t="s">
        <v>3</v>
      </c>
      <c r="E16" s="41">
        <v>153</v>
      </c>
      <c r="F16" s="42">
        <v>129</v>
      </c>
      <c r="G16" s="72">
        <v>153</v>
      </c>
      <c r="H16" s="72">
        <v>129</v>
      </c>
      <c r="I16" s="77">
        <f t="shared" si="0"/>
        <v>282</v>
      </c>
      <c r="J16" s="41">
        <v>87</v>
      </c>
      <c r="K16" s="42">
        <v>69</v>
      </c>
      <c r="L16" s="72">
        <v>15.7396167183351</v>
      </c>
      <c r="M16" s="72">
        <v>9.90188627116915</v>
      </c>
      <c r="N16" s="77">
        <f t="shared" si="1"/>
        <v>25.64150298950425</v>
      </c>
      <c r="O16" s="41">
        <v>161</v>
      </c>
      <c r="P16" s="42">
        <v>57</v>
      </c>
      <c r="Q16" s="72">
        <v>28.7323633634202</v>
      </c>
      <c r="R16" s="72">
        <v>11.2846951550408</v>
      </c>
      <c r="S16" s="82">
        <f t="shared" si="2"/>
        <v>40.017058518461</v>
      </c>
      <c r="T16" s="89">
        <f t="shared" si="3"/>
        <v>0.3183220067628417</v>
      </c>
    </row>
    <row r="17" spans="1:20" ht="12.75">
      <c r="A17" s="2" t="s">
        <v>32</v>
      </c>
      <c r="B17" s="3" t="s">
        <v>295</v>
      </c>
      <c r="C17" s="3" t="s">
        <v>31</v>
      </c>
      <c r="D17" s="3" t="s">
        <v>293</v>
      </c>
      <c r="E17" s="41">
        <v>3561</v>
      </c>
      <c r="F17" s="42">
        <v>200</v>
      </c>
      <c r="G17" s="72">
        <v>2714.5</v>
      </c>
      <c r="H17" s="72">
        <v>200</v>
      </c>
      <c r="I17" s="77">
        <f t="shared" si="0"/>
        <v>2914.5</v>
      </c>
      <c r="J17" s="41">
        <v>2870</v>
      </c>
      <c r="K17" s="42">
        <v>155</v>
      </c>
      <c r="L17" s="72">
        <v>243.948902252854</v>
      </c>
      <c r="M17" s="72">
        <v>18.1052567585157</v>
      </c>
      <c r="N17" s="77">
        <f t="shared" si="1"/>
        <v>262.0541590113697</v>
      </c>
      <c r="O17" s="41">
        <v>3506</v>
      </c>
      <c r="P17" s="42">
        <v>177</v>
      </c>
      <c r="Q17" s="72">
        <v>484.329072051661</v>
      </c>
      <c r="R17" s="72">
        <v>41.0297065932465</v>
      </c>
      <c r="S17" s="82">
        <f t="shared" si="2"/>
        <v>525.3587786449075</v>
      </c>
      <c r="T17" s="89">
        <f t="shared" si="3"/>
        <v>3.5365790644384836</v>
      </c>
    </row>
    <row r="18" spans="1:20" ht="12.75">
      <c r="A18" s="2" t="s">
        <v>33</v>
      </c>
      <c r="B18" s="3" t="s">
        <v>296</v>
      </c>
      <c r="C18" s="3" t="s">
        <v>34</v>
      </c>
      <c r="D18" s="3" t="s">
        <v>293</v>
      </c>
      <c r="E18" s="41">
        <v>2391</v>
      </c>
      <c r="F18" s="42">
        <v>8</v>
      </c>
      <c r="G18" s="72">
        <v>2072.6</v>
      </c>
      <c r="H18" s="72">
        <v>8</v>
      </c>
      <c r="I18" s="77">
        <f t="shared" si="0"/>
        <v>2080.6</v>
      </c>
      <c r="J18" s="41">
        <v>3197</v>
      </c>
      <c r="K18" s="42">
        <v>21</v>
      </c>
      <c r="L18" s="72">
        <v>183.57722297918</v>
      </c>
      <c r="M18" s="72">
        <v>4.83628190695148</v>
      </c>
      <c r="N18" s="77">
        <f t="shared" si="1"/>
        <v>188.41350488613148</v>
      </c>
      <c r="O18" s="41">
        <v>3614</v>
      </c>
      <c r="P18" s="42">
        <v>65</v>
      </c>
      <c r="Q18" s="72">
        <v>358.734602712661</v>
      </c>
      <c r="R18" s="72">
        <v>14.3776929730587</v>
      </c>
      <c r="S18" s="82">
        <f t="shared" si="2"/>
        <v>373.1122956857197</v>
      </c>
      <c r="T18" s="89">
        <f t="shared" si="3"/>
        <v>2.5262692012862296</v>
      </c>
    </row>
    <row r="19" spans="1:20" ht="12.75">
      <c r="A19" s="2" t="s">
        <v>35</v>
      </c>
      <c r="B19" s="3" t="s">
        <v>36</v>
      </c>
      <c r="C19" s="3" t="s">
        <v>34</v>
      </c>
      <c r="D19" s="3" t="s">
        <v>3</v>
      </c>
      <c r="E19" s="41">
        <v>142</v>
      </c>
      <c r="F19" s="42">
        <v>80</v>
      </c>
      <c r="G19" s="72">
        <v>142</v>
      </c>
      <c r="H19" s="72">
        <v>80</v>
      </c>
      <c r="I19" s="77">
        <f t="shared" si="0"/>
        <v>222</v>
      </c>
      <c r="J19" s="41">
        <v>94</v>
      </c>
      <c r="K19" s="42">
        <v>20</v>
      </c>
      <c r="L19" s="72">
        <v>20.3221216302837</v>
      </c>
      <c r="M19" s="72">
        <v>6.04025471127741</v>
      </c>
      <c r="N19" s="77">
        <f t="shared" si="1"/>
        <v>26.36237634156111</v>
      </c>
      <c r="O19" s="41">
        <v>183</v>
      </c>
      <c r="P19" s="42">
        <v>7</v>
      </c>
      <c r="Q19" s="72">
        <v>34.0787443556153</v>
      </c>
      <c r="R19" s="72">
        <v>2.64575131106459</v>
      </c>
      <c r="S19" s="82">
        <f t="shared" si="2"/>
        <v>36.724495666679886</v>
      </c>
      <c r="T19" s="89">
        <f t="shared" si="3"/>
        <v>0.2907583436541529</v>
      </c>
    </row>
    <row r="20" spans="1:20" ht="12.75">
      <c r="A20" s="2" t="s">
        <v>37</v>
      </c>
      <c r="B20" s="3" t="s">
        <v>38</v>
      </c>
      <c r="C20" s="3" t="s">
        <v>34</v>
      </c>
      <c r="D20" s="3" t="s">
        <v>292</v>
      </c>
      <c r="E20" s="41">
        <v>0</v>
      </c>
      <c r="F20" s="42">
        <v>0</v>
      </c>
      <c r="G20" s="72">
        <v>0</v>
      </c>
      <c r="H20" s="72">
        <v>0</v>
      </c>
      <c r="I20" s="77">
        <f t="shared" si="0"/>
        <v>0</v>
      </c>
      <c r="J20" s="41">
        <v>0</v>
      </c>
      <c r="K20" s="42">
        <v>0</v>
      </c>
      <c r="L20" s="72">
        <v>0</v>
      </c>
      <c r="M20" s="72">
        <v>0</v>
      </c>
      <c r="N20" s="77">
        <f t="shared" si="1"/>
        <v>0</v>
      </c>
      <c r="O20" s="41">
        <v>0</v>
      </c>
      <c r="P20" s="42">
        <v>0</v>
      </c>
      <c r="Q20" s="72">
        <v>0</v>
      </c>
      <c r="R20" s="72">
        <v>0</v>
      </c>
      <c r="S20" s="82">
        <f t="shared" si="2"/>
        <v>0</v>
      </c>
      <c r="T20" s="89">
        <f t="shared" si="3"/>
        <v>0</v>
      </c>
    </row>
    <row r="21" spans="1:20" ht="12.75">
      <c r="A21" s="2" t="s">
        <v>39</v>
      </c>
      <c r="B21" s="3" t="s">
        <v>40</v>
      </c>
      <c r="C21" s="3" t="s">
        <v>34</v>
      </c>
      <c r="D21" s="3" t="s">
        <v>8</v>
      </c>
      <c r="E21" s="41">
        <v>0</v>
      </c>
      <c r="F21" s="42">
        <v>0</v>
      </c>
      <c r="G21" s="72">
        <v>0</v>
      </c>
      <c r="H21" s="72">
        <v>0</v>
      </c>
      <c r="I21" s="77">
        <f t="shared" si="0"/>
        <v>0</v>
      </c>
      <c r="J21" s="41">
        <v>0</v>
      </c>
      <c r="K21" s="42">
        <v>0</v>
      </c>
      <c r="L21" s="72">
        <v>0</v>
      </c>
      <c r="M21" s="72">
        <v>0</v>
      </c>
      <c r="N21" s="77">
        <f t="shared" si="1"/>
        <v>0</v>
      </c>
      <c r="O21" s="41">
        <v>0</v>
      </c>
      <c r="P21" s="42">
        <v>0</v>
      </c>
      <c r="Q21" s="72">
        <v>0</v>
      </c>
      <c r="R21" s="72">
        <v>0</v>
      </c>
      <c r="S21" s="82">
        <f t="shared" si="2"/>
        <v>0</v>
      </c>
      <c r="T21" s="89">
        <f t="shared" si="3"/>
        <v>0</v>
      </c>
    </row>
    <row r="22" spans="1:20" ht="12.75">
      <c r="A22" s="2" t="s">
        <v>41</v>
      </c>
      <c r="B22" s="3" t="s">
        <v>42</v>
      </c>
      <c r="C22" s="3" t="s">
        <v>43</v>
      </c>
      <c r="D22" s="3" t="s">
        <v>293</v>
      </c>
      <c r="E22" s="41">
        <v>5791</v>
      </c>
      <c r="F22" s="42">
        <v>170</v>
      </c>
      <c r="G22" s="72">
        <v>2816.2</v>
      </c>
      <c r="H22" s="72">
        <v>170</v>
      </c>
      <c r="I22" s="77">
        <f t="shared" si="0"/>
        <v>2986.2</v>
      </c>
      <c r="J22" s="41">
        <v>2058</v>
      </c>
      <c r="K22" s="42">
        <v>148</v>
      </c>
      <c r="L22" s="72">
        <v>130.170802815295</v>
      </c>
      <c r="M22" s="72">
        <v>7.4121603349452</v>
      </c>
      <c r="N22" s="77">
        <f t="shared" si="1"/>
        <v>137.5829631502402</v>
      </c>
      <c r="O22" s="41">
        <v>4206</v>
      </c>
      <c r="P22" s="42">
        <v>57</v>
      </c>
      <c r="Q22" s="72">
        <v>293.037935664869</v>
      </c>
      <c r="R22" s="72">
        <v>9.08052003591841</v>
      </c>
      <c r="S22" s="82">
        <f t="shared" si="2"/>
        <v>302.1184557007874</v>
      </c>
      <c r="T22" s="89">
        <f t="shared" si="3"/>
        <v>2.480277565826534</v>
      </c>
    </row>
    <row r="23" spans="1:20" ht="12.75">
      <c r="A23" s="2" t="s">
        <v>44</v>
      </c>
      <c r="B23" s="3" t="s">
        <v>45</v>
      </c>
      <c r="C23" s="3" t="s">
        <v>43</v>
      </c>
      <c r="D23" s="3" t="s">
        <v>8</v>
      </c>
      <c r="E23" s="41">
        <v>0</v>
      </c>
      <c r="F23" s="42">
        <v>0</v>
      </c>
      <c r="G23" s="72">
        <v>0</v>
      </c>
      <c r="H23" s="72">
        <v>0</v>
      </c>
      <c r="I23" s="77">
        <f t="shared" si="0"/>
        <v>0</v>
      </c>
      <c r="J23" s="41">
        <v>0</v>
      </c>
      <c r="K23" s="42">
        <v>0</v>
      </c>
      <c r="L23" s="72">
        <v>0</v>
      </c>
      <c r="M23" s="72">
        <v>0</v>
      </c>
      <c r="N23" s="77">
        <f t="shared" si="1"/>
        <v>0</v>
      </c>
      <c r="O23" s="41">
        <v>0</v>
      </c>
      <c r="P23" s="42">
        <v>0</v>
      </c>
      <c r="Q23" s="72">
        <v>0</v>
      </c>
      <c r="R23" s="72">
        <v>0</v>
      </c>
      <c r="S23" s="82">
        <f t="shared" si="2"/>
        <v>0</v>
      </c>
      <c r="T23" s="89">
        <f t="shared" si="3"/>
        <v>0</v>
      </c>
    </row>
    <row r="24" spans="1:20" ht="12.75">
      <c r="A24" s="2" t="s">
        <v>46</v>
      </c>
      <c r="B24" s="3" t="s">
        <v>47</v>
      </c>
      <c r="C24" s="3" t="s">
        <v>43</v>
      </c>
      <c r="D24" s="3" t="s">
        <v>292</v>
      </c>
      <c r="E24" s="41">
        <v>0</v>
      </c>
      <c r="F24" s="42">
        <v>0</v>
      </c>
      <c r="G24" s="72">
        <v>0</v>
      </c>
      <c r="H24" s="72">
        <v>0</v>
      </c>
      <c r="I24" s="77">
        <f t="shared" si="0"/>
        <v>0</v>
      </c>
      <c r="J24" s="41">
        <v>0</v>
      </c>
      <c r="K24" s="42">
        <v>0</v>
      </c>
      <c r="L24" s="72">
        <v>0</v>
      </c>
      <c r="M24" s="72">
        <v>0</v>
      </c>
      <c r="N24" s="77">
        <f t="shared" si="1"/>
        <v>0</v>
      </c>
      <c r="O24" s="41">
        <v>0</v>
      </c>
      <c r="P24" s="42">
        <v>0</v>
      </c>
      <c r="Q24" s="72">
        <v>0</v>
      </c>
      <c r="R24" s="72">
        <v>0</v>
      </c>
      <c r="S24" s="82">
        <f t="shared" si="2"/>
        <v>0</v>
      </c>
      <c r="T24" s="89">
        <f t="shared" si="3"/>
        <v>0</v>
      </c>
    </row>
    <row r="25" spans="1:20" ht="12.75">
      <c r="A25" s="2" t="s">
        <v>48</v>
      </c>
      <c r="B25" s="3" t="s">
        <v>49</v>
      </c>
      <c r="C25" s="3" t="s">
        <v>43</v>
      </c>
      <c r="D25" s="3" t="s">
        <v>3</v>
      </c>
      <c r="E25" s="41">
        <v>60</v>
      </c>
      <c r="F25" s="42">
        <v>0</v>
      </c>
      <c r="G25" s="72">
        <v>60</v>
      </c>
      <c r="H25" s="72">
        <v>0</v>
      </c>
      <c r="I25" s="77">
        <f t="shared" si="0"/>
        <v>60</v>
      </c>
      <c r="J25" s="41">
        <v>57</v>
      </c>
      <c r="K25" s="42">
        <v>0</v>
      </c>
      <c r="L25" s="72">
        <v>4.06044301054642</v>
      </c>
      <c r="M25" s="72">
        <v>0</v>
      </c>
      <c r="N25" s="77">
        <f t="shared" si="1"/>
        <v>4.06044301054642</v>
      </c>
      <c r="O25" s="41">
        <v>7</v>
      </c>
      <c r="P25" s="42">
        <v>0</v>
      </c>
      <c r="Q25" s="72">
        <v>2.64575131106459</v>
      </c>
      <c r="R25" s="72">
        <v>0</v>
      </c>
      <c r="S25" s="82">
        <f t="shared" si="2"/>
        <v>2.64575131106459</v>
      </c>
      <c r="T25" s="89">
        <f t="shared" si="3"/>
        <v>0.04774517918683346</v>
      </c>
    </row>
    <row r="26" spans="1:20" ht="12.75">
      <c r="A26" s="2" t="s">
        <v>50</v>
      </c>
      <c r="B26" s="3" t="s">
        <v>297</v>
      </c>
      <c r="C26" s="3" t="s">
        <v>43</v>
      </c>
      <c r="D26" s="3" t="s">
        <v>293</v>
      </c>
      <c r="E26" s="41">
        <v>1585</v>
      </c>
      <c r="F26" s="42">
        <v>25</v>
      </c>
      <c r="G26" s="72">
        <v>1299.1</v>
      </c>
      <c r="H26" s="72">
        <v>25</v>
      </c>
      <c r="I26" s="77">
        <f t="shared" si="0"/>
        <v>1324.1</v>
      </c>
      <c r="J26" s="41">
        <v>2002</v>
      </c>
      <c r="K26" s="42">
        <v>5</v>
      </c>
      <c r="L26" s="72">
        <v>144.419688247006</v>
      </c>
      <c r="M26" s="72">
        <v>1.79175946922805</v>
      </c>
      <c r="N26" s="77">
        <f t="shared" si="1"/>
        <v>146.21144771623406</v>
      </c>
      <c r="O26" s="41">
        <v>2342</v>
      </c>
      <c r="P26" s="42">
        <v>1</v>
      </c>
      <c r="Q26" s="72">
        <v>296.538632090101</v>
      </c>
      <c r="R26" s="72">
        <v>1</v>
      </c>
      <c r="S26" s="82">
        <f t="shared" si="2"/>
        <v>297.538632090101</v>
      </c>
      <c r="T26" s="89">
        <f t="shared" si="3"/>
        <v>1.8668476597736188</v>
      </c>
    </row>
    <row r="27" spans="1:20" ht="12.75">
      <c r="A27" s="2" t="s">
        <v>51</v>
      </c>
      <c r="B27" s="3" t="s">
        <v>52</v>
      </c>
      <c r="C27" s="3" t="s">
        <v>43</v>
      </c>
      <c r="D27" s="3" t="s">
        <v>8</v>
      </c>
      <c r="E27" s="41">
        <v>0</v>
      </c>
      <c r="F27" s="42">
        <v>0</v>
      </c>
      <c r="G27" s="72">
        <v>0</v>
      </c>
      <c r="H27" s="72">
        <v>0</v>
      </c>
      <c r="I27" s="77">
        <f t="shared" si="0"/>
        <v>0</v>
      </c>
      <c r="J27" s="41">
        <v>0</v>
      </c>
      <c r="K27" s="42">
        <v>0</v>
      </c>
      <c r="L27" s="72">
        <v>0</v>
      </c>
      <c r="M27" s="72">
        <v>0</v>
      </c>
      <c r="N27" s="77">
        <f t="shared" si="1"/>
        <v>0</v>
      </c>
      <c r="O27" s="41">
        <v>0</v>
      </c>
      <c r="P27" s="42">
        <v>0</v>
      </c>
      <c r="Q27" s="72">
        <v>0</v>
      </c>
      <c r="R27" s="72">
        <v>0</v>
      </c>
      <c r="S27" s="82">
        <f t="shared" si="2"/>
        <v>0</v>
      </c>
      <c r="T27" s="89">
        <f t="shared" si="3"/>
        <v>0</v>
      </c>
    </row>
    <row r="28" spans="1:20" ht="12.75">
      <c r="A28" s="2" t="s">
        <v>53</v>
      </c>
      <c r="B28" s="3" t="s">
        <v>54</v>
      </c>
      <c r="C28" s="3" t="s">
        <v>55</v>
      </c>
      <c r="D28" s="3" t="s">
        <v>8</v>
      </c>
      <c r="E28" s="41">
        <v>0</v>
      </c>
      <c r="F28" s="42">
        <v>0</v>
      </c>
      <c r="G28" s="72">
        <v>0</v>
      </c>
      <c r="H28" s="72">
        <v>0</v>
      </c>
      <c r="I28" s="77">
        <f t="shared" si="0"/>
        <v>0</v>
      </c>
      <c r="J28" s="41">
        <v>0</v>
      </c>
      <c r="K28" s="42">
        <v>0</v>
      </c>
      <c r="L28" s="72">
        <v>0</v>
      </c>
      <c r="M28" s="72">
        <v>0</v>
      </c>
      <c r="N28" s="77">
        <f t="shared" si="1"/>
        <v>0</v>
      </c>
      <c r="O28" s="41">
        <v>0</v>
      </c>
      <c r="P28" s="42">
        <v>0</v>
      </c>
      <c r="Q28" s="72">
        <v>0</v>
      </c>
      <c r="R28" s="72">
        <v>0</v>
      </c>
      <c r="S28" s="82">
        <f t="shared" si="2"/>
        <v>0</v>
      </c>
      <c r="T28" s="89">
        <f t="shared" si="3"/>
        <v>0</v>
      </c>
    </row>
    <row r="29" spans="1:20" ht="12.75">
      <c r="A29" s="2" t="s">
        <v>56</v>
      </c>
      <c r="B29" s="3" t="s">
        <v>57</v>
      </c>
      <c r="C29" s="3" t="s">
        <v>55</v>
      </c>
      <c r="D29" s="3" t="s">
        <v>293</v>
      </c>
      <c r="E29" s="41">
        <v>1554</v>
      </c>
      <c r="F29" s="42">
        <v>51</v>
      </c>
      <c r="G29" s="72">
        <v>1274.5</v>
      </c>
      <c r="H29" s="72">
        <v>51</v>
      </c>
      <c r="I29" s="77">
        <f t="shared" si="0"/>
        <v>1325.5</v>
      </c>
      <c r="J29" s="41">
        <v>1260</v>
      </c>
      <c r="K29" s="42">
        <v>22</v>
      </c>
      <c r="L29" s="72">
        <v>95.1573320122815</v>
      </c>
      <c r="M29" s="72">
        <v>5.97126183979046</v>
      </c>
      <c r="N29" s="77">
        <f t="shared" si="1"/>
        <v>101.12859385207196</v>
      </c>
      <c r="O29" s="41">
        <v>1493</v>
      </c>
      <c r="P29" s="42">
        <v>44</v>
      </c>
      <c r="Q29" s="72">
        <v>190.293007854501</v>
      </c>
      <c r="R29" s="72">
        <v>13.5526927678552</v>
      </c>
      <c r="S29" s="82">
        <f t="shared" si="2"/>
        <v>203.84570062235622</v>
      </c>
      <c r="T29" s="89">
        <f t="shared" si="3"/>
        <v>1.4449042117458575</v>
      </c>
    </row>
    <row r="30" spans="1:20" ht="12.75">
      <c r="A30" s="2" t="s">
        <v>58</v>
      </c>
      <c r="B30" s="3" t="s">
        <v>59</v>
      </c>
      <c r="C30" s="3" t="s">
        <v>55</v>
      </c>
      <c r="D30" s="3" t="s">
        <v>8</v>
      </c>
      <c r="E30" s="41">
        <v>90</v>
      </c>
      <c r="F30" s="42">
        <v>0</v>
      </c>
      <c r="G30" s="72">
        <v>90</v>
      </c>
      <c r="H30" s="72">
        <v>0</v>
      </c>
      <c r="I30" s="77">
        <f t="shared" si="0"/>
        <v>90</v>
      </c>
      <c r="J30" s="41">
        <v>79</v>
      </c>
      <c r="K30" s="42">
        <v>0</v>
      </c>
      <c r="L30" s="72">
        <v>8.28601746840476</v>
      </c>
      <c r="M30" s="72">
        <v>0</v>
      </c>
      <c r="N30" s="77">
        <f t="shared" si="1"/>
        <v>8.28601746840476</v>
      </c>
      <c r="O30" s="41">
        <v>141</v>
      </c>
      <c r="P30" s="42">
        <v>0</v>
      </c>
      <c r="Q30" s="72">
        <v>22.4741622786017</v>
      </c>
      <c r="R30" s="72">
        <v>0</v>
      </c>
      <c r="S30" s="82">
        <f t="shared" si="2"/>
        <v>22.4741622786017</v>
      </c>
      <c r="T30" s="89">
        <f t="shared" si="3"/>
        <v>0.12463349919301481</v>
      </c>
    </row>
    <row r="31" spans="1:20" ht="12.75">
      <c r="A31" s="2" t="s">
        <v>62</v>
      </c>
      <c r="B31" s="3" t="s">
        <v>63</v>
      </c>
      <c r="C31" s="3" t="s">
        <v>64</v>
      </c>
      <c r="D31" s="3" t="s">
        <v>293</v>
      </c>
      <c r="E31" s="41">
        <v>222</v>
      </c>
      <c r="F31" s="42">
        <v>0</v>
      </c>
      <c r="G31" s="72">
        <v>222</v>
      </c>
      <c r="H31" s="72">
        <v>0</v>
      </c>
      <c r="I31" s="77">
        <f t="shared" si="0"/>
        <v>222</v>
      </c>
      <c r="J31" s="41">
        <v>338</v>
      </c>
      <c r="K31" s="42">
        <v>10</v>
      </c>
      <c r="L31" s="72">
        <v>24.4952209331963</v>
      </c>
      <c r="M31" s="72">
        <v>2.39789527279837</v>
      </c>
      <c r="N31" s="77">
        <f t="shared" si="1"/>
        <v>26.89311620599467</v>
      </c>
      <c r="O31" s="41">
        <v>545</v>
      </c>
      <c r="P31" s="42">
        <v>28</v>
      </c>
      <c r="Q31" s="72">
        <v>59.5087441972516</v>
      </c>
      <c r="R31" s="72">
        <v>5.29150262212918</v>
      </c>
      <c r="S31" s="82">
        <f t="shared" si="2"/>
        <v>64.80024681938079</v>
      </c>
      <c r="T31" s="89">
        <f t="shared" si="3"/>
        <v>0.35849171948377445</v>
      </c>
    </row>
    <row r="32" spans="1:20" ht="12.75">
      <c r="A32" s="2" t="s">
        <v>65</v>
      </c>
      <c r="B32" s="3" t="s">
        <v>66</v>
      </c>
      <c r="C32" s="3" t="s">
        <v>64</v>
      </c>
      <c r="D32" s="3" t="s">
        <v>3</v>
      </c>
      <c r="E32" s="41">
        <v>0</v>
      </c>
      <c r="F32" s="42">
        <v>0</v>
      </c>
      <c r="G32" s="72">
        <v>0</v>
      </c>
      <c r="H32" s="72">
        <v>0</v>
      </c>
      <c r="I32" s="77">
        <f t="shared" si="0"/>
        <v>0</v>
      </c>
      <c r="J32" s="41">
        <v>0</v>
      </c>
      <c r="K32" s="42">
        <v>0</v>
      </c>
      <c r="L32" s="72">
        <v>0</v>
      </c>
      <c r="M32" s="72">
        <v>0</v>
      </c>
      <c r="N32" s="77">
        <f t="shared" si="1"/>
        <v>0</v>
      </c>
      <c r="O32" s="41">
        <v>0</v>
      </c>
      <c r="P32" s="42">
        <v>0</v>
      </c>
      <c r="Q32" s="72">
        <v>0</v>
      </c>
      <c r="R32" s="72">
        <v>0</v>
      </c>
      <c r="S32" s="82">
        <f t="shared" si="2"/>
        <v>0</v>
      </c>
      <c r="T32" s="89">
        <f t="shared" si="3"/>
        <v>0</v>
      </c>
    </row>
    <row r="33" spans="1:20" ht="12.75">
      <c r="A33" s="2" t="s">
        <v>67</v>
      </c>
      <c r="B33" s="3" t="s">
        <v>298</v>
      </c>
      <c r="C33" s="3" t="s">
        <v>68</v>
      </c>
      <c r="D33" s="3" t="s">
        <v>293</v>
      </c>
      <c r="E33" s="41">
        <v>2123</v>
      </c>
      <c r="F33" s="42">
        <v>17</v>
      </c>
      <c r="G33" s="72">
        <v>2033.4</v>
      </c>
      <c r="H33" s="72">
        <v>17</v>
      </c>
      <c r="I33" s="77">
        <f t="shared" si="0"/>
        <v>2050.4</v>
      </c>
      <c r="J33" s="41">
        <v>3293</v>
      </c>
      <c r="K33" s="42">
        <v>39</v>
      </c>
      <c r="L33" s="72">
        <v>178.165134891515</v>
      </c>
      <c r="M33" s="72">
        <v>10.4222813459513</v>
      </c>
      <c r="N33" s="77">
        <f t="shared" si="1"/>
        <v>188.5874162374663</v>
      </c>
      <c r="O33" s="41">
        <v>4490</v>
      </c>
      <c r="P33" s="42">
        <v>19</v>
      </c>
      <c r="Q33" s="72">
        <v>342.791073275664</v>
      </c>
      <c r="R33" s="72">
        <v>6.41421356237309</v>
      </c>
      <c r="S33" s="82">
        <f t="shared" si="2"/>
        <v>349.2052868380371</v>
      </c>
      <c r="T33" s="89">
        <f t="shared" si="3"/>
        <v>2.4597682829871896</v>
      </c>
    </row>
    <row r="34" spans="1:20" ht="12.75">
      <c r="A34" s="2" t="s">
        <v>69</v>
      </c>
      <c r="B34" s="3" t="s">
        <v>70</v>
      </c>
      <c r="C34" s="3" t="s">
        <v>68</v>
      </c>
      <c r="D34" s="3" t="s">
        <v>8</v>
      </c>
      <c r="E34" s="41">
        <v>0</v>
      </c>
      <c r="F34" s="42">
        <v>0</v>
      </c>
      <c r="G34" s="72">
        <v>0</v>
      </c>
      <c r="H34" s="72">
        <v>0</v>
      </c>
      <c r="I34" s="77">
        <f t="shared" si="0"/>
        <v>0</v>
      </c>
      <c r="J34" s="41">
        <v>0</v>
      </c>
      <c r="K34" s="42">
        <v>0</v>
      </c>
      <c r="L34" s="72">
        <v>0</v>
      </c>
      <c r="M34" s="72">
        <v>0</v>
      </c>
      <c r="N34" s="77">
        <f t="shared" si="1"/>
        <v>0</v>
      </c>
      <c r="O34" s="41">
        <v>0</v>
      </c>
      <c r="P34" s="42">
        <v>0</v>
      </c>
      <c r="Q34" s="72">
        <v>0</v>
      </c>
      <c r="R34" s="72">
        <v>0</v>
      </c>
      <c r="S34" s="82">
        <f t="shared" si="2"/>
        <v>0</v>
      </c>
      <c r="T34" s="89">
        <f t="shared" si="3"/>
        <v>0</v>
      </c>
    </row>
    <row r="35" spans="1:20" ht="12.75">
      <c r="A35" s="5" t="s">
        <v>71</v>
      </c>
      <c r="B35" s="3" t="s">
        <v>72</v>
      </c>
      <c r="C35" s="3" t="s">
        <v>73</v>
      </c>
      <c r="D35" s="3" t="s">
        <v>226</v>
      </c>
      <c r="E35" s="41">
        <v>0</v>
      </c>
      <c r="F35" s="42">
        <v>0</v>
      </c>
      <c r="G35" s="72">
        <v>0</v>
      </c>
      <c r="H35" s="72">
        <v>0</v>
      </c>
      <c r="I35" s="77">
        <f t="shared" si="0"/>
        <v>0</v>
      </c>
      <c r="J35" s="41">
        <v>0</v>
      </c>
      <c r="K35" s="42">
        <v>0</v>
      </c>
      <c r="L35" s="72">
        <v>0</v>
      </c>
      <c r="M35" s="72">
        <v>0</v>
      </c>
      <c r="N35" s="77">
        <f t="shared" si="1"/>
        <v>0</v>
      </c>
      <c r="O35" s="41">
        <v>13</v>
      </c>
      <c r="P35" s="42">
        <v>0</v>
      </c>
      <c r="Q35" s="72">
        <v>3.60555127546399</v>
      </c>
      <c r="R35" s="72">
        <v>0</v>
      </c>
      <c r="S35" s="82">
        <f t="shared" si="2"/>
        <v>3.60555127546399</v>
      </c>
      <c r="T35" s="89">
        <f t="shared" si="3"/>
        <v>0.00838932654826624</v>
      </c>
    </row>
    <row r="36" spans="1:20" ht="12.75">
      <c r="A36" s="2" t="s">
        <v>74</v>
      </c>
      <c r="B36" s="3" t="s">
        <v>75</v>
      </c>
      <c r="C36" s="3" t="s">
        <v>73</v>
      </c>
      <c r="D36" s="3" t="s">
        <v>226</v>
      </c>
      <c r="E36" s="41">
        <v>21</v>
      </c>
      <c r="F36" s="42">
        <v>0</v>
      </c>
      <c r="G36" s="72">
        <v>21</v>
      </c>
      <c r="H36" s="72">
        <v>0</v>
      </c>
      <c r="I36" s="77">
        <f t="shared" si="0"/>
        <v>21</v>
      </c>
      <c r="J36" s="41">
        <v>57</v>
      </c>
      <c r="K36" s="42">
        <v>0</v>
      </c>
      <c r="L36" s="72">
        <v>5.12396397940326</v>
      </c>
      <c r="M36" s="72">
        <v>0</v>
      </c>
      <c r="N36" s="77">
        <f t="shared" si="1"/>
        <v>5.12396397940326</v>
      </c>
      <c r="O36" s="41">
        <v>53</v>
      </c>
      <c r="P36" s="42">
        <v>0</v>
      </c>
      <c r="Q36" s="72">
        <v>13.8797459190859</v>
      </c>
      <c r="R36" s="72">
        <v>0</v>
      </c>
      <c r="S36" s="82">
        <f t="shared" si="2"/>
        <v>13.8797459190859</v>
      </c>
      <c r="T36" s="89">
        <f t="shared" si="3"/>
        <v>0.0636460501800768</v>
      </c>
    </row>
    <row r="37" spans="1:20" ht="12.75">
      <c r="A37" s="2" t="s">
        <v>76</v>
      </c>
      <c r="B37" s="3" t="s">
        <v>77</v>
      </c>
      <c r="C37" s="3" t="s">
        <v>73</v>
      </c>
      <c r="D37" s="3" t="s">
        <v>292</v>
      </c>
      <c r="E37" s="41">
        <v>0</v>
      </c>
      <c r="F37" s="42">
        <v>0</v>
      </c>
      <c r="G37" s="72">
        <v>0</v>
      </c>
      <c r="H37" s="72">
        <v>0</v>
      </c>
      <c r="I37" s="77">
        <f t="shared" si="0"/>
        <v>0</v>
      </c>
      <c r="J37" s="41">
        <v>0</v>
      </c>
      <c r="K37" s="42">
        <v>0</v>
      </c>
      <c r="L37" s="72">
        <v>0</v>
      </c>
      <c r="M37" s="72">
        <v>0</v>
      </c>
      <c r="N37" s="77">
        <f t="shared" si="1"/>
        <v>0</v>
      </c>
      <c r="O37" s="41">
        <v>0</v>
      </c>
      <c r="P37" s="42">
        <v>0</v>
      </c>
      <c r="Q37" s="72">
        <v>0</v>
      </c>
      <c r="R37" s="72">
        <v>0</v>
      </c>
      <c r="S37" s="82">
        <f t="shared" si="2"/>
        <v>0</v>
      </c>
      <c r="T37" s="89">
        <f t="shared" si="3"/>
        <v>0</v>
      </c>
    </row>
    <row r="38" spans="1:20" ht="12.75">
      <c r="A38" s="2" t="s">
        <v>78</v>
      </c>
      <c r="B38" s="3" t="s">
        <v>79</v>
      </c>
      <c r="C38" s="3" t="s">
        <v>73</v>
      </c>
      <c r="D38" s="3" t="s">
        <v>80</v>
      </c>
      <c r="E38" s="41">
        <v>2284</v>
      </c>
      <c r="F38" s="42">
        <v>195</v>
      </c>
      <c r="G38" s="72">
        <v>1754.9</v>
      </c>
      <c r="H38" s="72">
        <v>195</v>
      </c>
      <c r="I38" s="77">
        <f t="shared" si="0"/>
        <v>1949.9</v>
      </c>
      <c r="J38" s="41">
        <v>2316</v>
      </c>
      <c r="K38" s="42">
        <v>260</v>
      </c>
      <c r="L38" s="72">
        <v>106.24355584865</v>
      </c>
      <c r="M38" s="72">
        <v>34.2913135359448</v>
      </c>
      <c r="N38" s="77">
        <f t="shared" si="1"/>
        <v>140.5348693845948</v>
      </c>
      <c r="O38" s="41">
        <v>3041</v>
      </c>
      <c r="P38" s="42">
        <v>340</v>
      </c>
      <c r="Q38" s="72">
        <v>243.31623358803</v>
      </c>
      <c r="R38" s="72">
        <v>57.950842768069</v>
      </c>
      <c r="S38" s="82">
        <f t="shared" si="2"/>
        <v>301.267076356099</v>
      </c>
      <c r="T38" s="89">
        <f t="shared" si="3"/>
        <v>2.091462274402246</v>
      </c>
    </row>
    <row r="39" spans="1:20" ht="12.75">
      <c r="A39" s="2" t="s">
        <v>81</v>
      </c>
      <c r="B39" s="3" t="s">
        <v>82</v>
      </c>
      <c r="C39" s="3" t="s">
        <v>73</v>
      </c>
      <c r="D39" s="3" t="s">
        <v>8</v>
      </c>
      <c r="E39" s="41">
        <v>8</v>
      </c>
      <c r="F39" s="42">
        <v>0</v>
      </c>
      <c r="G39" s="72">
        <v>8</v>
      </c>
      <c r="H39" s="72">
        <v>0</v>
      </c>
      <c r="I39" s="77">
        <f t="shared" si="0"/>
        <v>8</v>
      </c>
      <c r="J39" s="41">
        <v>74</v>
      </c>
      <c r="K39" s="42">
        <v>0</v>
      </c>
      <c r="L39" s="72">
        <v>6.04025471127741</v>
      </c>
      <c r="M39" s="72">
        <v>0</v>
      </c>
      <c r="N39" s="77">
        <f t="shared" si="1"/>
        <v>6.04025471127741</v>
      </c>
      <c r="O39" s="41">
        <v>57</v>
      </c>
      <c r="P39" s="42">
        <v>0</v>
      </c>
      <c r="Q39" s="72">
        <v>12.7585337205469</v>
      </c>
      <c r="R39" s="72">
        <v>0</v>
      </c>
      <c r="S39" s="82">
        <f t="shared" si="2"/>
        <v>12.7585337205469</v>
      </c>
      <c r="T39" s="89">
        <f t="shared" si="3"/>
        <v>0.060172581788880915</v>
      </c>
    </row>
    <row r="40" spans="1:20" ht="12.75">
      <c r="A40" s="2" t="s">
        <v>83</v>
      </c>
      <c r="B40" s="3" t="s">
        <v>84</v>
      </c>
      <c r="C40" s="3" t="s">
        <v>73</v>
      </c>
      <c r="D40" s="3" t="s">
        <v>8</v>
      </c>
      <c r="E40" s="41">
        <v>624</v>
      </c>
      <c r="F40" s="42">
        <v>0</v>
      </c>
      <c r="G40" s="72">
        <v>624</v>
      </c>
      <c r="H40" s="72">
        <v>0</v>
      </c>
      <c r="I40" s="77">
        <f t="shared" si="0"/>
        <v>624</v>
      </c>
      <c r="J40" s="41">
        <v>541</v>
      </c>
      <c r="K40" s="42">
        <v>0</v>
      </c>
      <c r="L40" s="72">
        <v>44.5876325631183</v>
      </c>
      <c r="M40" s="72">
        <v>0</v>
      </c>
      <c r="N40" s="77">
        <f t="shared" si="1"/>
        <v>44.5876325631183</v>
      </c>
      <c r="O40" s="41">
        <v>474</v>
      </c>
      <c r="P40" s="42">
        <v>0</v>
      </c>
      <c r="Q40" s="72">
        <v>80.6058973265103</v>
      </c>
      <c r="R40" s="72">
        <v>0</v>
      </c>
      <c r="S40" s="82">
        <f t="shared" si="2"/>
        <v>80.6058973265103</v>
      </c>
      <c r="T40" s="89">
        <f t="shared" si="3"/>
        <v>0.630778612773001</v>
      </c>
    </row>
    <row r="41" spans="1:20" ht="12.75">
      <c r="A41" s="2" t="s">
        <v>85</v>
      </c>
      <c r="B41" s="3" t="s">
        <v>86</v>
      </c>
      <c r="C41" s="3" t="s">
        <v>73</v>
      </c>
      <c r="D41" s="3" t="s">
        <v>226</v>
      </c>
      <c r="E41" s="41">
        <v>349</v>
      </c>
      <c r="F41" s="42">
        <v>0</v>
      </c>
      <c r="G41" s="72">
        <v>335.4</v>
      </c>
      <c r="H41" s="72">
        <v>0</v>
      </c>
      <c r="I41" s="77">
        <f t="shared" si="0"/>
        <v>335.4</v>
      </c>
      <c r="J41" s="41">
        <v>105</v>
      </c>
      <c r="K41" s="42">
        <v>0</v>
      </c>
      <c r="L41" s="72">
        <v>4.66343909411207</v>
      </c>
      <c r="M41" s="72">
        <v>0</v>
      </c>
      <c r="N41" s="77">
        <f t="shared" si="1"/>
        <v>4.66343909411207</v>
      </c>
      <c r="O41" s="41">
        <v>0</v>
      </c>
      <c r="P41" s="42">
        <v>0</v>
      </c>
      <c r="Q41" s="72">
        <v>0</v>
      </c>
      <c r="R41" s="72">
        <v>0</v>
      </c>
      <c r="S41" s="82">
        <f t="shared" si="2"/>
        <v>0</v>
      </c>
      <c r="T41" s="89">
        <f t="shared" si="3"/>
        <v>0.15068467472507718</v>
      </c>
    </row>
    <row r="42" spans="1:20" ht="12.75">
      <c r="A42" s="2" t="s">
        <v>87</v>
      </c>
      <c r="B42" s="3" t="s">
        <v>88</v>
      </c>
      <c r="C42" s="3" t="s">
        <v>73</v>
      </c>
      <c r="D42" s="3" t="s">
        <v>226</v>
      </c>
      <c r="E42" s="41">
        <v>0</v>
      </c>
      <c r="F42" s="42">
        <v>0</v>
      </c>
      <c r="G42" s="72">
        <v>0</v>
      </c>
      <c r="H42" s="72">
        <v>0</v>
      </c>
      <c r="I42" s="77">
        <f t="shared" si="0"/>
        <v>0</v>
      </c>
      <c r="J42" s="41">
        <v>0</v>
      </c>
      <c r="K42" s="42">
        <v>0</v>
      </c>
      <c r="L42" s="72">
        <v>0</v>
      </c>
      <c r="M42" s="72">
        <v>0</v>
      </c>
      <c r="N42" s="77">
        <f t="shared" si="1"/>
        <v>0</v>
      </c>
      <c r="O42" s="41">
        <v>0</v>
      </c>
      <c r="P42" s="42">
        <v>0</v>
      </c>
      <c r="Q42" s="72">
        <v>0</v>
      </c>
      <c r="R42" s="72">
        <v>0</v>
      </c>
      <c r="S42" s="82">
        <f t="shared" si="2"/>
        <v>0</v>
      </c>
      <c r="T42" s="89">
        <f t="shared" si="3"/>
        <v>0</v>
      </c>
    </row>
    <row r="43" spans="1:20" ht="12.75">
      <c r="A43" s="2" t="s">
        <v>89</v>
      </c>
      <c r="B43" s="3" t="s">
        <v>90</v>
      </c>
      <c r="C43" s="3" t="s">
        <v>73</v>
      </c>
      <c r="D43" s="3" t="s">
        <v>3</v>
      </c>
      <c r="E43" s="41">
        <v>460</v>
      </c>
      <c r="F43" s="42">
        <v>114</v>
      </c>
      <c r="G43" s="72">
        <v>460</v>
      </c>
      <c r="H43" s="72">
        <v>114</v>
      </c>
      <c r="I43" s="77">
        <f t="shared" si="0"/>
        <v>574</v>
      </c>
      <c r="J43" s="41">
        <v>607</v>
      </c>
      <c r="K43" s="42">
        <v>77</v>
      </c>
      <c r="L43" s="72">
        <v>63.4385248239822</v>
      </c>
      <c r="M43" s="72">
        <v>14.1140138690476</v>
      </c>
      <c r="N43" s="77">
        <f t="shared" si="1"/>
        <v>77.5525386930298</v>
      </c>
      <c r="O43" s="41">
        <v>793</v>
      </c>
      <c r="P43" s="42">
        <v>132</v>
      </c>
      <c r="Q43" s="72">
        <v>125.785048729803</v>
      </c>
      <c r="R43" s="72">
        <v>27.1378061308361</v>
      </c>
      <c r="S43" s="82">
        <f t="shared" si="2"/>
        <v>152.9228548606391</v>
      </c>
      <c r="T43" s="89">
        <f t="shared" si="3"/>
        <v>0.929252254376993</v>
      </c>
    </row>
    <row r="44" spans="1:20" ht="12.75">
      <c r="A44" s="2" t="s">
        <v>91</v>
      </c>
      <c r="B44" s="3" t="s">
        <v>92</v>
      </c>
      <c r="C44" s="3" t="s">
        <v>73</v>
      </c>
      <c r="D44" s="3" t="s">
        <v>293</v>
      </c>
      <c r="E44" s="41">
        <v>27327</v>
      </c>
      <c r="F44" s="42">
        <v>393</v>
      </c>
      <c r="G44" s="72">
        <v>17966.52</v>
      </c>
      <c r="H44" s="72">
        <v>373.8</v>
      </c>
      <c r="I44" s="77">
        <f t="shared" si="0"/>
        <v>18340.32</v>
      </c>
      <c r="J44" s="41">
        <v>19259</v>
      </c>
      <c r="K44" s="42">
        <v>613</v>
      </c>
      <c r="L44" s="72">
        <v>1090.38801030085</v>
      </c>
      <c r="M44" s="72">
        <v>75.7438387617257</v>
      </c>
      <c r="N44" s="77">
        <f t="shared" si="1"/>
        <v>1166.1318490625758</v>
      </c>
      <c r="O44" s="41">
        <v>19543</v>
      </c>
      <c r="P44" s="42">
        <v>511</v>
      </c>
      <c r="Q44" s="72">
        <v>2048.48609989302</v>
      </c>
      <c r="R44" s="72">
        <v>112.947911278715</v>
      </c>
      <c r="S44" s="82">
        <f t="shared" si="2"/>
        <v>2161.4340111717347</v>
      </c>
      <c r="T44" s="89">
        <f t="shared" si="3"/>
        <v>17.40148453864943</v>
      </c>
    </row>
    <row r="45" spans="1:20" ht="12.75">
      <c r="A45" s="2" t="s">
        <v>93</v>
      </c>
      <c r="B45" s="3" t="s">
        <v>94</v>
      </c>
      <c r="C45" s="3" t="s">
        <v>73</v>
      </c>
      <c r="D45" s="3" t="s">
        <v>95</v>
      </c>
      <c r="E45" s="41">
        <v>1856</v>
      </c>
      <c r="F45" s="42">
        <v>0</v>
      </c>
      <c r="G45" s="72">
        <v>1202.6</v>
      </c>
      <c r="H45" s="72">
        <v>0</v>
      </c>
      <c r="I45" s="77">
        <f t="shared" si="0"/>
        <v>1202.6</v>
      </c>
      <c r="J45" s="41">
        <v>890</v>
      </c>
      <c r="K45" s="42">
        <v>0</v>
      </c>
      <c r="L45" s="72">
        <v>43.1497078863045</v>
      </c>
      <c r="M45" s="72">
        <v>0</v>
      </c>
      <c r="N45" s="77">
        <f t="shared" si="1"/>
        <v>43.1497078863045</v>
      </c>
      <c r="O45" s="41">
        <v>119</v>
      </c>
      <c r="P45" s="42">
        <v>0</v>
      </c>
      <c r="Q45" s="72">
        <v>21.5947721150294</v>
      </c>
      <c r="R45" s="72">
        <v>0</v>
      </c>
      <c r="S45" s="82">
        <f t="shared" si="2"/>
        <v>21.5947721150294</v>
      </c>
      <c r="T45" s="89">
        <f t="shared" si="3"/>
        <v>0.710408350992022</v>
      </c>
    </row>
    <row r="46" spans="1:20" ht="12.75">
      <c r="A46" s="2" t="s">
        <v>96</v>
      </c>
      <c r="B46" s="3" t="s">
        <v>97</v>
      </c>
      <c r="C46" s="3" t="s">
        <v>73</v>
      </c>
      <c r="D46" s="3" t="s">
        <v>8</v>
      </c>
      <c r="E46" s="41">
        <v>0</v>
      </c>
      <c r="F46" s="42">
        <v>0</v>
      </c>
      <c r="G46" s="72">
        <v>0</v>
      </c>
      <c r="H46" s="72">
        <v>0</v>
      </c>
      <c r="I46" s="77">
        <f t="shared" si="0"/>
        <v>0</v>
      </c>
      <c r="J46" s="41">
        <v>0</v>
      </c>
      <c r="K46" s="42">
        <v>0</v>
      </c>
      <c r="L46" s="72">
        <v>0</v>
      </c>
      <c r="M46" s="72">
        <v>0</v>
      </c>
      <c r="N46" s="77">
        <f t="shared" si="1"/>
        <v>0</v>
      </c>
      <c r="O46" s="41">
        <v>0</v>
      </c>
      <c r="P46" s="42">
        <v>0</v>
      </c>
      <c r="Q46" s="72">
        <v>0</v>
      </c>
      <c r="R46" s="72">
        <v>0</v>
      </c>
      <c r="S46" s="82">
        <f t="shared" si="2"/>
        <v>0</v>
      </c>
      <c r="T46" s="89">
        <f t="shared" si="3"/>
        <v>0</v>
      </c>
    </row>
    <row r="47" spans="1:20" ht="12.75">
      <c r="A47" s="2" t="s">
        <v>98</v>
      </c>
      <c r="B47" s="3" t="s">
        <v>99</v>
      </c>
      <c r="C47" s="3" t="s">
        <v>73</v>
      </c>
      <c r="D47" s="3" t="s">
        <v>8</v>
      </c>
      <c r="E47" s="41">
        <v>0</v>
      </c>
      <c r="F47" s="42">
        <v>0</v>
      </c>
      <c r="G47" s="72">
        <v>0</v>
      </c>
      <c r="H47" s="72">
        <v>0</v>
      </c>
      <c r="I47" s="77">
        <f t="shared" si="0"/>
        <v>0</v>
      </c>
      <c r="J47" s="41">
        <v>0</v>
      </c>
      <c r="K47" s="42">
        <v>0</v>
      </c>
      <c r="L47" s="72">
        <v>0</v>
      </c>
      <c r="M47" s="72">
        <v>0</v>
      </c>
      <c r="N47" s="77">
        <f t="shared" si="1"/>
        <v>0</v>
      </c>
      <c r="O47" s="41">
        <v>0</v>
      </c>
      <c r="P47" s="42">
        <v>0</v>
      </c>
      <c r="Q47" s="72">
        <v>0</v>
      </c>
      <c r="R47" s="72">
        <v>0</v>
      </c>
      <c r="S47" s="82">
        <f t="shared" si="2"/>
        <v>0</v>
      </c>
      <c r="T47" s="89">
        <f t="shared" si="3"/>
        <v>0</v>
      </c>
    </row>
    <row r="48" spans="1:20" ht="12.75">
      <c r="A48" s="2" t="s">
        <v>100</v>
      </c>
      <c r="B48" s="3" t="s">
        <v>101</v>
      </c>
      <c r="C48" s="3" t="s">
        <v>73</v>
      </c>
      <c r="D48" s="3" t="s">
        <v>8</v>
      </c>
      <c r="E48" s="41">
        <v>0</v>
      </c>
      <c r="F48" s="42">
        <v>0</v>
      </c>
      <c r="G48" s="72">
        <v>0</v>
      </c>
      <c r="H48" s="72">
        <v>0</v>
      </c>
      <c r="I48" s="77">
        <f t="shared" si="0"/>
        <v>0</v>
      </c>
      <c r="J48" s="41">
        <v>0</v>
      </c>
      <c r="K48" s="42">
        <v>0</v>
      </c>
      <c r="L48" s="72">
        <v>0</v>
      </c>
      <c r="M48" s="72">
        <v>0</v>
      </c>
      <c r="N48" s="77">
        <f t="shared" si="1"/>
        <v>0</v>
      </c>
      <c r="O48" s="41">
        <v>0</v>
      </c>
      <c r="P48" s="42">
        <v>0</v>
      </c>
      <c r="Q48" s="72">
        <v>0</v>
      </c>
      <c r="R48" s="72">
        <v>0</v>
      </c>
      <c r="S48" s="82">
        <f t="shared" si="2"/>
        <v>0</v>
      </c>
      <c r="T48" s="89">
        <f t="shared" si="3"/>
        <v>0</v>
      </c>
    </row>
    <row r="49" spans="1:20" ht="12.75">
      <c r="A49" s="2" t="s">
        <v>102</v>
      </c>
      <c r="B49" s="3" t="s">
        <v>103</v>
      </c>
      <c r="C49" s="3" t="s">
        <v>73</v>
      </c>
      <c r="D49" s="3" t="s">
        <v>8</v>
      </c>
      <c r="E49" s="41">
        <v>0</v>
      </c>
      <c r="F49" s="42">
        <v>0</v>
      </c>
      <c r="G49" s="72">
        <v>0</v>
      </c>
      <c r="H49" s="72">
        <v>0</v>
      </c>
      <c r="I49" s="77">
        <f t="shared" si="0"/>
        <v>0</v>
      </c>
      <c r="J49" s="41">
        <v>419</v>
      </c>
      <c r="K49" s="42">
        <v>0</v>
      </c>
      <c r="L49" s="72">
        <v>8.32117830749028</v>
      </c>
      <c r="M49" s="72">
        <v>0</v>
      </c>
      <c r="N49" s="77">
        <f t="shared" si="1"/>
        <v>8.32117830749028</v>
      </c>
      <c r="O49" s="41">
        <v>0</v>
      </c>
      <c r="P49" s="42">
        <v>0</v>
      </c>
      <c r="Q49" s="72">
        <v>0</v>
      </c>
      <c r="R49" s="72">
        <v>0</v>
      </c>
      <c r="S49" s="82">
        <f t="shared" si="2"/>
        <v>0</v>
      </c>
      <c r="T49" s="89">
        <f t="shared" si="3"/>
        <v>0.03774217345854352</v>
      </c>
    </row>
    <row r="50" spans="1:20" ht="12.75">
      <c r="A50" s="2" t="s">
        <v>341</v>
      </c>
      <c r="B50" s="3" t="s">
        <v>105</v>
      </c>
      <c r="C50" s="3" t="s">
        <v>73</v>
      </c>
      <c r="D50" s="3" t="s">
        <v>8</v>
      </c>
      <c r="E50" s="41">
        <v>0</v>
      </c>
      <c r="F50" s="42">
        <v>0</v>
      </c>
      <c r="G50" s="72">
        <v>0</v>
      </c>
      <c r="H50" s="72">
        <v>0</v>
      </c>
      <c r="I50" s="77">
        <f t="shared" si="0"/>
        <v>0</v>
      </c>
      <c r="J50" s="41">
        <v>0</v>
      </c>
      <c r="K50" s="42">
        <v>0</v>
      </c>
      <c r="L50" s="72">
        <v>0</v>
      </c>
      <c r="M50" s="72">
        <v>0</v>
      </c>
      <c r="N50" s="77">
        <f t="shared" si="1"/>
        <v>0</v>
      </c>
      <c r="O50" s="41">
        <v>0</v>
      </c>
      <c r="P50" s="42">
        <v>0</v>
      </c>
      <c r="Q50" s="72">
        <v>0</v>
      </c>
      <c r="R50" s="72">
        <v>0</v>
      </c>
      <c r="S50" s="82">
        <f t="shared" si="2"/>
        <v>0</v>
      </c>
      <c r="T50" s="89">
        <f t="shared" si="3"/>
        <v>0</v>
      </c>
    </row>
    <row r="51" spans="1:20" ht="12.75">
      <c r="A51" s="2" t="s">
        <v>106</v>
      </c>
      <c r="B51" s="3" t="s">
        <v>107</v>
      </c>
      <c r="C51" s="3" t="s">
        <v>73</v>
      </c>
      <c r="D51" s="3" t="s">
        <v>8</v>
      </c>
      <c r="E51" s="41">
        <v>68</v>
      </c>
      <c r="F51" s="42">
        <v>0</v>
      </c>
      <c r="G51" s="72">
        <v>68</v>
      </c>
      <c r="H51" s="72">
        <v>0</v>
      </c>
      <c r="I51" s="77">
        <f t="shared" si="0"/>
        <v>68</v>
      </c>
      <c r="J51" s="41">
        <v>0</v>
      </c>
      <c r="K51" s="42">
        <v>0</v>
      </c>
      <c r="L51" s="72">
        <v>0</v>
      </c>
      <c r="M51" s="72">
        <v>0</v>
      </c>
      <c r="N51" s="77">
        <f t="shared" si="1"/>
        <v>0</v>
      </c>
      <c r="O51" s="41">
        <v>28</v>
      </c>
      <c r="P51" s="42">
        <v>0</v>
      </c>
      <c r="Q51" s="72">
        <v>5.29150262212918</v>
      </c>
      <c r="R51" s="72">
        <v>0</v>
      </c>
      <c r="S51" s="82">
        <f t="shared" si="2"/>
        <v>5.29150262212918</v>
      </c>
      <c r="T51" s="89">
        <f t="shared" si="3"/>
        <v>0.038574037680794315</v>
      </c>
    </row>
    <row r="52" spans="1:20" ht="12.75">
      <c r="A52" s="2" t="s">
        <v>108</v>
      </c>
      <c r="B52" s="3" t="s">
        <v>109</v>
      </c>
      <c r="C52" s="3" t="s">
        <v>73</v>
      </c>
      <c r="D52" s="3" t="s">
        <v>292</v>
      </c>
      <c r="E52" s="41">
        <v>0</v>
      </c>
      <c r="F52" s="42">
        <v>0</v>
      </c>
      <c r="G52" s="72">
        <v>0</v>
      </c>
      <c r="H52" s="72">
        <v>0</v>
      </c>
      <c r="I52" s="77">
        <f t="shared" si="0"/>
        <v>0</v>
      </c>
      <c r="J52" s="41">
        <v>0</v>
      </c>
      <c r="K52" s="42">
        <v>0</v>
      </c>
      <c r="L52" s="72">
        <v>0</v>
      </c>
      <c r="M52" s="72">
        <v>0</v>
      </c>
      <c r="N52" s="77">
        <f t="shared" si="1"/>
        <v>0</v>
      </c>
      <c r="O52" s="41">
        <v>0</v>
      </c>
      <c r="P52" s="42">
        <v>0</v>
      </c>
      <c r="Q52" s="72">
        <v>0</v>
      </c>
      <c r="R52" s="72">
        <v>0</v>
      </c>
      <c r="S52" s="82">
        <f t="shared" si="2"/>
        <v>0</v>
      </c>
      <c r="T52" s="89">
        <f t="shared" si="3"/>
        <v>0</v>
      </c>
    </row>
    <row r="53" spans="1:20" ht="12.75">
      <c r="A53" s="2" t="s">
        <v>110</v>
      </c>
      <c r="B53" s="3" t="s">
        <v>111</v>
      </c>
      <c r="C53" s="3" t="s">
        <v>73</v>
      </c>
      <c r="D53" s="3" t="s">
        <v>8</v>
      </c>
      <c r="E53" s="41">
        <v>215</v>
      </c>
      <c r="F53" s="42">
        <v>100</v>
      </c>
      <c r="G53" s="72">
        <v>215</v>
      </c>
      <c r="H53" s="72">
        <v>100</v>
      </c>
      <c r="I53" s="77">
        <f t="shared" si="0"/>
        <v>315</v>
      </c>
      <c r="J53" s="41">
        <v>136</v>
      </c>
      <c r="K53" s="42">
        <v>93</v>
      </c>
      <c r="L53" s="72">
        <v>14.5604434116735</v>
      </c>
      <c r="M53" s="72">
        <v>8.70251025718999</v>
      </c>
      <c r="N53" s="77">
        <f t="shared" si="1"/>
        <v>23.26295366886349</v>
      </c>
      <c r="O53" s="41">
        <v>219</v>
      </c>
      <c r="P53" s="42">
        <v>132</v>
      </c>
      <c r="Q53" s="72">
        <v>37.305138741014</v>
      </c>
      <c r="R53" s="72">
        <v>15.8886487593914</v>
      </c>
      <c r="S53" s="82">
        <f t="shared" si="2"/>
        <v>53.1937875004054</v>
      </c>
      <c r="T53" s="89">
        <f t="shared" si="3"/>
        <v>0.3509377651062861</v>
      </c>
    </row>
    <row r="54" spans="1:20" ht="12.75">
      <c r="A54" s="2" t="s">
        <v>112</v>
      </c>
      <c r="B54" s="3" t="s">
        <v>113</v>
      </c>
      <c r="C54" s="3" t="s">
        <v>73</v>
      </c>
      <c r="D54" s="3" t="s">
        <v>292</v>
      </c>
      <c r="E54" s="41">
        <v>0</v>
      </c>
      <c r="F54" s="42">
        <v>0</v>
      </c>
      <c r="G54" s="72">
        <v>0</v>
      </c>
      <c r="H54" s="72">
        <v>0</v>
      </c>
      <c r="I54" s="77">
        <f t="shared" si="0"/>
        <v>0</v>
      </c>
      <c r="J54" s="41">
        <v>0</v>
      </c>
      <c r="K54" s="42">
        <v>0</v>
      </c>
      <c r="L54" s="72">
        <v>0</v>
      </c>
      <c r="M54" s="72">
        <v>0</v>
      </c>
      <c r="N54" s="77">
        <f t="shared" si="1"/>
        <v>0</v>
      </c>
      <c r="O54" s="41">
        <v>0</v>
      </c>
      <c r="P54" s="42">
        <v>0</v>
      </c>
      <c r="Q54" s="72">
        <v>0</v>
      </c>
      <c r="R54" s="72">
        <v>0</v>
      </c>
      <c r="S54" s="82">
        <f t="shared" si="2"/>
        <v>0</v>
      </c>
      <c r="T54" s="89">
        <f t="shared" si="3"/>
        <v>0</v>
      </c>
    </row>
    <row r="55" spans="1:20" ht="12.75">
      <c r="A55" s="2" t="s">
        <v>114</v>
      </c>
      <c r="B55" s="3" t="s">
        <v>115</v>
      </c>
      <c r="C55" s="3" t="s">
        <v>73</v>
      </c>
      <c r="D55" s="3" t="s">
        <v>8</v>
      </c>
      <c r="E55" s="41">
        <v>0</v>
      </c>
      <c r="F55" s="42">
        <v>0</v>
      </c>
      <c r="G55" s="72">
        <v>0</v>
      </c>
      <c r="H55" s="72">
        <v>0</v>
      </c>
      <c r="I55" s="77">
        <f t="shared" si="0"/>
        <v>0</v>
      </c>
      <c r="J55" s="41">
        <v>0</v>
      </c>
      <c r="K55" s="42">
        <v>0</v>
      </c>
      <c r="L55" s="72">
        <v>0</v>
      </c>
      <c r="M55" s="72">
        <v>0</v>
      </c>
      <c r="N55" s="77">
        <f t="shared" si="1"/>
        <v>0</v>
      </c>
      <c r="O55" s="41">
        <v>0</v>
      </c>
      <c r="P55" s="42">
        <v>0</v>
      </c>
      <c r="Q55" s="72">
        <v>0</v>
      </c>
      <c r="R55" s="72">
        <v>0</v>
      </c>
      <c r="S55" s="82">
        <f t="shared" si="2"/>
        <v>0</v>
      </c>
      <c r="T55" s="89">
        <f t="shared" si="3"/>
        <v>0</v>
      </c>
    </row>
    <row r="56" spans="1:20" ht="12.75">
      <c r="A56" s="2" t="s">
        <v>116</v>
      </c>
      <c r="B56" s="3" t="s">
        <v>117</v>
      </c>
      <c r="C56" s="3" t="s">
        <v>73</v>
      </c>
      <c r="D56" s="3" t="s">
        <v>292</v>
      </c>
      <c r="E56" s="41">
        <v>0</v>
      </c>
      <c r="F56" s="42">
        <v>0</v>
      </c>
      <c r="G56" s="72">
        <v>0</v>
      </c>
      <c r="H56" s="72">
        <v>0</v>
      </c>
      <c r="I56" s="77">
        <f t="shared" si="0"/>
        <v>0</v>
      </c>
      <c r="J56" s="41">
        <v>0</v>
      </c>
      <c r="K56" s="42">
        <v>0</v>
      </c>
      <c r="L56" s="72">
        <v>0</v>
      </c>
      <c r="M56" s="72">
        <v>0</v>
      </c>
      <c r="N56" s="77">
        <f t="shared" si="1"/>
        <v>0</v>
      </c>
      <c r="O56" s="41">
        <v>0</v>
      </c>
      <c r="P56" s="42">
        <v>0</v>
      </c>
      <c r="Q56" s="72">
        <v>0</v>
      </c>
      <c r="R56" s="72">
        <v>0</v>
      </c>
      <c r="S56" s="82">
        <f t="shared" si="2"/>
        <v>0</v>
      </c>
      <c r="T56" s="89">
        <f t="shared" si="3"/>
        <v>0</v>
      </c>
    </row>
    <row r="57" spans="1:20" ht="12.75">
      <c r="A57" s="2" t="s">
        <v>118</v>
      </c>
      <c r="B57" s="3" t="s">
        <v>119</v>
      </c>
      <c r="C57" s="3" t="s">
        <v>73</v>
      </c>
      <c r="D57" s="3" t="s">
        <v>292</v>
      </c>
      <c r="E57" s="41">
        <v>0</v>
      </c>
      <c r="F57" s="42">
        <v>0</v>
      </c>
      <c r="G57" s="72">
        <v>0</v>
      </c>
      <c r="H57" s="72">
        <v>0</v>
      </c>
      <c r="I57" s="77">
        <f t="shared" si="0"/>
        <v>0</v>
      </c>
      <c r="J57" s="41">
        <v>0</v>
      </c>
      <c r="K57" s="42">
        <v>0</v>
      </c>
      <c r="L57" s="72">
        <v>0</v>
      </c>
      <c r="M57" s="72">
        <v>0</v>
      </c>
      <c r="N57" s="77">
        <f t="shared" si="1"/>
        <v>0</v>
      </c>
      <c r="O57" s="41">
        <v>0</v>
      </c>
      <c r="P57" s="42">
        <v>0</v>
      </c>
      <c r="Q57" s="72">
        <v>0</v>
      </c>
      <c r="R57" s="72">
        <v>0</v>
      </c>
      <c r="S57" s="82">
        <f t="shared" si="2"/>
        <v>0</v>
      </c>
      <c r="T57" s="89">
        <f t="shared" si="3"/>
        <v>0</v>
      </c>
    </row>
    <row r="58" spans="1:20" ht="12.75">
      <c r="A58" s="2" t="s">
        <v>120</v>
      </c>
      <c r="B58" s="3" t="s">
        <v>121</v>
      </c>
      <c r="C58" s="3" t="s">
        <v>73</v>
      </c>
      <c r="D58" s="3" t="s">
        <v>8</v>
      </c>
      <c r="E58" s="41">
        <v>0</v>
      </c>
      <c r="F58" s="42">
        <v>0</v>
      </c>
      <c r="G58" s="72">
        <v>0</v>
      </c>
      <c r="H58" s="72">
        <v>0</v>
      </c>
      <c r="I58" s="77">
        <f t="shared" si="0"/>
        <v>0</v>
      </c>
      <c r="J58" s="41">
        <v>0</v>
      </c>
      <c r="K58" s="42">
        <v>0</v>
      </c>
      <c r="L58" s="72">
        <v>0</v>
      </c>
      <c r="M58" s="72">
        <v>0</v>
      </c>
      <c r="N58" s="77">
        <f t="shared" si="1"/>
        <v>0</v>
      </c>
      <c r="O58" s="41">
        <v>0</v>
      </c>
      <c r="P58" s="42">
        <v>0</v>
      </c>
      <c r="Q58" s="72">
        <v>0</v>
      </c>
      <c r="R58" s="72">
        <v>0</v>
      </c>
      <c r="S58" s="82">
        <f t="shared" si="2"/>
        <v>0</v>
      </c>
      <c r="T58" s="89">
        <f t="shared" si="3"/>
        <v>0</v>
      </c>
    </row>
    <row r="59" spans="1:20" ht="12.75">
      <c r="A59" s="2" t="s">
        <v>122</v>
      </c>
      <c r="B59" s="3" t="s">
        <v>123</v>
      </c>
      <c r="C59" s="3" t="s">
        <v>73</v>
      </c>
      <c r="D59" s="3" t="s">
        <v>226</v>
      </c>
      <c r="E59" s="41">
        <v>2028</v>
      </c>
      <c r="F59" s="42">
        <v>0</v>
      </c>
      <c r="G59" s="72">
        <v>1522.5</v>
      </c>
      <c r="H59" s="72">
        <v>0</v>
      </c>
      <c r="I59" s="77">
        <f t="shared" si="0"/>
        <v>1522.5</v>
      </c>
      <c r="J59" s="41">
        <v>4338</v>
      </c>
      <c r="K59" s="42">
        <v>13</v>
      </c>
      <c r="L59" s="72">
        <v>143.559754953199</v>
      </c>
      <c r="M59" s="72">
        <v>3.98898404656427</v>
      </c>
      <c r="N59" s="77">
        <f t="shared" si="1"/>
        <v>147.54873899976326</v>
      </c>
      <c r="O59" s="41">
        <v>3530</v>
      </c>
      <c r="P59" s="42">
        <v>27</v>
      </c>
      <c r="Q59" s="72">
        <v>269.101230898325</v>
      </c>
      <c r="R59" s="72">
        <v>7.11788726606417</v>
      </c>
      <c r="S59" s="82">
        <f t="shared" si="2"/>
        <v>276.21911816438916</v>
      </c>
      <c r="T59" s="89">
        <f t="shared" si="3"/>
        <v>1.899930224968334</v>
      </c>
    </row>
    <row r="60" spans="1:20" ht="12.75">
      <c r="A60" s="2" t="s">
        <v>124</v>
      </c>
      <c r="B60" s="3" t="s">
        <v>125</v>
      </c>
      <c r="C60" s="3" t="s">
        <v>73</v>
      </c>
      <c r="D60" s="3" t="s">
        <v>226</v>
      </c>
      <c r="E60" s="41">
        <v>51</v>
      </c>
      <c r="F60" s="42">
        <v>8</v>
      </c>
      <c r="G60" s="72">
        <v>51</v>
      </c>
      <c r="H60" s="72">
        <v>8</v>
      </c>
      <c r="I60" s="77">
        <f t="shared" si="0"/>
        <v>59</v>
      </c>
      <c r="J60" s="41">
        <v>148</v>
      </c>
      <c r="K60" s="42">
        <v>10</v>
      </c>
      <c r="L60" s="72">
        <v>13.0451042918574</v>
      </c>
      <c r="M60" s="72">
        <v>2.39789527279837</v>
      </c>
      <c r="N60" s="77">
        <f t="shared" si="1"/>
        <v>15.442999564655771</v>
      </c>
      <c r="O60" s="41">
        <v>454</v>
      </c>
      <c r="P60" s="42">
        <v>0</v>
      </c>
      <c r="Q60" s="72">
        <v>35.2380471391826</v>
      </c>
      <c r="R60" s="72">
        <v>0</v>
      </c>
      <c r="S60" s="82">
        <f t="shared" si="2"/>
        <v>35.2380471391826</v>
      </c>
      <c r="T60" s="89">
        <f t="shared" si="3"/>
        <v>0.17482168994386668</v>
      </c>
    </row>
    <row r="61" spans="1:20" ht="12.75">
      <c r="A61" s="2" t="s">
        <v>126</v>
      </c>
      <c r="B61" s="3" t="s">
        <v>127</v>
      </c>
      <c r="C61" s="3" t="s">
        <v>73</v>
      </c>
      <c r="D61" s="3" t="s">
        <v>292</v>
      </c>
      <c r="E61" s="41">
        <v>0</v>
      </c>
      <c r="F61" s="42">
        <v>0</v>
      </c>
      <c r="G61" s="72">
        <v>0</v>
      </c>
      <c r="H61" s="72">
        <v>0</v>
      </c>
      <c r="I61" s="77">
        <f t="shared" si="0"/>
        <v>0</v>
      </c>
      <c r="J61" s="41">
        <v>0</v>
      </c>
      <c r="K61" s="42">
        <v>0</v>
      </c>
      <c r="L61" s="72">
        <v>0</v>
      </c>
      <c r="M61" s="72">
        <v>0</v>
      </c>
      <c r="N61" s="77">
        <f t="shared" si="1"/>
        <v>0</v>
      </c>
      <c r="O61" s="41">
        <v>0</v>
      </c>
      <c r="P61" s="42">
        <v>0</v>
      </c>
      <c r="Q61" s="72">
        <v>0</v>
      </c>
      <c r="R61" s="72">
        <v>0</v>
      </c>
      <c r="S61" s="82">
        <f t="shared" si="2"/>
        <v>0</v>
      </c>
      <c r="T61" s="89">
        <f t="shared" si="3"/>
        <v>0</v>
      </c>
    </row>
    <row r="62" spans="1:20" ht="12.75">
      <c r="A62" s="2" t="s">
        <v>128</v>
      </c>
      <c r="B62" s="3" t="s">
        <v>129</v>
      </c>
      <c r="C62" s="3" t="s">
        <v>73</v>
      </c>
      <c r="D62" s="3" t="s">
        <v>8</v>
      </c>
      <c r="E62" s="41">
        <v>0</v>
      </c>
      <c r="F62" s="42">
        <v>0</v>
      </c>
      <c r="G62" s="72">
        <v>0</v>
      </c>
      <c r="H62" s="72">
        <v>0</v>
      </c>
      <c r="I62" s="77">
        <f t="shared" si="0"/>
        <v>0</v>
      </c>
      <c r="J62" s="41">
        <v>0</v>
      </c>
      <c r="K62" s="42">
        <v>0</v>
      </c>
      <c r="L62" s="72">
        <v>0</v>
      </c>
      <c r="M62" s="72">
        <v>0</v>
      </c>
      <c r="N62" s="77">
        <f t="shared" si="1"/>
        <v>0</v>
      </c>
      <c r="O62" s="41">
        <v>0</v>
      </c>
      <c r="P62" s="42">
        <v>0</v>
      </c>
      <c r="Q62" s="72">
        <v>0</v>
      </c>
      <c r="R62" s="72">
        <v>0</v>
      </c>
      <c r="S62" s="82">
        <f t="shared" si="2"/>
        <v>0</v>
      </c>
      <c r="T62" s="89">
        <f t="shared" si="3"/>
        <v>0</v>
      </c>
    </row>
    <row r="63" spans="1:20" ht="12.75">
      <c r="A63" s="2" t="s">
        <v>130</v>
      </c>
      <c r="B63" s="3" t="s">
        <v>131</v>
      </c>
      <c r="C63" s="3" t="s">
        <v>73</v>
      </c>
      <c r="D63" s="3" t="s">
        <v>8</v>
      </c>
      <c r="E63" s="41">
        <v>0</v>
      </c>
      <c r="F63" s="42">
        <v>0</v>
      </c>
      <c r="G63" s="72">
        <v>0</v>
      </c>
      <c r="H63" s="72">
        <v>0</v>
      </c>
      <c r="I63" s="77">
        <f t="shared" si="0"/>
        <v>0</v>
      </c>
      <c r="J63" s="41">
        <v>0</v>
      </c>
      <c r="K63" s="42">
        <v>0</v>
      </c>
      <c r="L63" s="72">
        <v>0</v>
      </c>
      <c r="M63" s="72">
        <v>0</v>
      </c>
      <c r="N63" s="77">
        <f t="shared" si="1"/>
        <v>0</v>
      </c>
      <c r="O63" s="41">
        <v>0</v>
      </c>
      <c r="P63" s="42">
        <v>0</v>
      </c>
      <c r="Q63" s="72">
        <v>0</v>
      </c>
      <c r="R63" s="72">
        <v>0</v>
      </c>
      <c r="S63" s="82">
        <f t="shared" si="2"/>
        <v>0</v>
      </c>
      <c r="T63" s="89">
        <f t="shared" si="3"/>
        <v>0</v>
      </c>
    </row>
    <row r="64" spans="1:20" ht="12.75">
      <c r="A64" s="2" t="s">
        <v>132</v>
      </c>
      <c r="B64" s="3" t="s">
        <v>133</v>
      </c>
      <c r="C64" s="3" t="s">
        <v>73</v>
      </c>
      <c r="D64" s="3" t="s">
        <v>3</v>
      </c>
      <c r="E64" s="41">
        <v>1613</v>
      </c>
      <c r="F64" s="42">
        <v>113</v>
      </c>
      <c r="G64" s="72">
        <v>1402.6</v>
      </c>
      <c r="H64" s="72">
        <v>113</v>
      </c>
      <c r="I64" s="77">
        <f t="shared" si="0"/>
        <v>1515.6</v>
      </c>
      <c r="J64" s="41">
        <v>2085</v>
      </c>
      <c r="K64" s="42">
        <v>165</v>
      </c>
      <c r="L64" s="72">
        <v>136.493875080126</v>
      </c>
      <c r="M64" s="72">
        <v>31.902150218724</v>
      </c>
      <c r="N64" s="77">
        <f t="shared" si="1"/>
        <v>168.39602529885</v>
      </c>
      <c r="O64" s="41">
        <v>2257</v>
      </c>
      <c r="P64" s="42">
        <v>256</v>
      </c>
      <c r="Q64" s="72">
        <v>290.243816885448</v>
      </c>
      <c r="R64" s="72">
        <v>59.3849013165027</v>
      </c>
      <c r="S64" s="82">
        <f t="shared" si="2"/>
        <v>349.6287182019507</v>
      </c>
      <c r="T64" s="89">
        <f t="shared" si="3"/>
        <v>2.162629994193256</v>
      </c>
    </row>
    <row r="65" spans="1:20" ht="12.75">
      <c r="A65" s="2" t="s">
        <v>134</v>
      </c>
      <c r="B65" s="3" t="s">
        <v>135</v>
      </c>
      <c r="C65" s="3" t="s">
        <v>73</v>
      </c>
      <c r="D65" s="3" t="s">
        <v>8</v>
      </c>
      <c r="E65" s="41">
        <v>89</v>
      </c>
      <c r="F65" s="42">
        <v>15</v>
      </c>
      <c r="G65" s="72">
        <v>89</v>
      </c>
      <c r="H65" s="72">
        <v>15</v>
      </c>
      <c r="I65" s="77">
        <f t="shared" si="0"/>
        <v>104</v>
      </c>
      <c r="J65" s="41">
        <v>44</v>
      </c>
      <c r="K65" s="42">
        <v>9</v>
      </c>
      <c r="L65" s="72">
        <v>5.88610403145016</v>
      </c>
      <c r="M65" s="72">
        <v>2.30258509299405</v>
      </c>
      <c r="N65" s="77">
        <f t="shared" si="1"/>
        <v>8.18868912444421</v>
      </c>
      <c r="O65" s="41">
        <v>85</v>
      </c>
      <c r="P65" s="42">
        <v>17</v>
      </c>
      <c r="Q65" s="72">
        <v>12.369316876853</v>
      </c>
      <c r="R65" s="72">
        <v>4.12310562561766</v>
      </c>
      <c r="S65" s="82">
        <f t="shared" si="2"/>
        <v>16.49242250247066</v>
      </c>
      <c r="T65" s="89">
        <f t="shared" si="3"/>
        <v>0.11568070966118167</v>
      </c>
    </row>
    <row r="66" spans="1:20" ht="12.75">
      <c r="A66" s="2" t="s">
        <v>136</v>
      </c>
      <c r="B66" s="3" t="s">
        <v>137</v>
      </c>
      <c r="C66" s="3" t="s">
        <v>73</v>
      </c>
      <c r="D66" s="3" t="s">
        <v>8</v>
      </c>
      <c r="E66" s="41">
        <v>0</v>
      </c>
      <c r="F66" s="42">
        <v>0</v>
      </c>
      <c r="G66" s="72">
        <v>0</v>
      </c>
      <c r="H66" s="72">
        <v>0</v>
      </c>
      <c r="I66" s="77">
        <f t="shared" si="0"/>
        <v>0</v>
      </c>
      <c r="J66" s="41">
        <v>0</v>
      </c>
      <c r="K66" s="42">
        <v>0</v>
      </c>
      <c r="L66" s="72">
        <v>0</v>
      </c>
      <c r="M66" s="72">
        <v>0</v>
      </c>
      <c r="N66" s="77">
        <f t="shared" si="1"/>
        <v>0</v>
      </c>
      <c r="O66" s="41">
        <v>0</v>
      </c>
      <c r="P66" s="42">
        <v>0</v>
      </c>
      <c r="Q66" s="72">
        <v>0</v>
      </c>
      <c r="R66" s="72">
        <v>0</v>
      </c>
      <c r="S66" s="82">
        <f t="shared" si="2"/>
        <v>0</v>
      </c>
      <c r="T66" s="89">
        <f t="shared" si="3"/>
        <v>0</v>
      </c>
    </row>
    <row r="67" spans="1:20" ht="12.75">
      <c r="A67" s="2" t="s">
        <v>138</v>
      </c>
      <c r="B67" s="3" t="s">
        <v>139</v>
      </c>
      <c r="C67" s="3" t="s">
        <v>73</v>
      </c>
      <c r="D67" s="3" t="s">
        <v>8</v>
      </c>
      <c r="E67" s="41">
        <v>0</v>
      </c>
      <c r="F67" s="42">
        <v>0</v>
      </c>
      <c r="G67" s="72">
        <v>0</v>
      </c>
      <c r="H67" s="72">
        <v>0</v>
      </c>
      <c r="I67" s="77">
        <f t="shared" si="0"/>
        <v>0</v>
      </c>
      <c r="J67" s="41">
        <v>0</v>
      </c>
      <c r="K67" s="42">
        <v>0</v>
      </c>
      <c r="L67" s="72">
        <v>0</v>
      </c>
      <c r="M67" s="72">
        <v>0</v>
      </c>
      <c r="N67" s="77">
        <f t="shared" si="1"/>
        <v>0</v>
      </c>
      <c r="O67" s="41">
        <v>0</v>
      </c>
      <c r="P67" s="42">
        <v>0</v>
      </c>
      <c r="Q67" s="72">
        <v>0</v>
      </c>
      <c r="R67" s="72">
        <v>0</v>
      </c>
      <c r="S67" s="82">
        <f t="shared" si="2"/>
        <v>0</v>
      </c>
      <c r="T67" s="89">
        <f t="shared" si="3"/>
        <v>0</v>
      </c>
    </row>
    <row r="68" spans="1:20" ht="12.75">
      <c r="A68" s="2" t="s">
        <v>140</v>
      </c>
      <c r="B68" s="3" t="s">
        <v>141</v>
      </c>
      <c r="C68" s="3" t="s">
        <v>73</v>
      </c>
      <c r="D68" s="3" t="s">
        <v>8</v>
      </c>
      <c r="E68" s="41">
        <v>0</v>
      </c>
      <c r="F68" s="42">
        <v>0</v>
      </c>
      <c r="G68" s="72">
        <v>0</v>
      </c>
      <c r="H68" s="72">
        <v>0</v>
      </c>
      <c r="I68" s="77">
        <f aca="true" t="shared" si="4" ref="I68:I131">G68+H68</f>
        <v>0</v>
      </c>
      <c r="J68" s="41">
        <v>0</v>
      </c>
      <c r="K68" s="42">
        <v>0</v>
      </c>
      <c r="L68" s="72">
        <v>0</v>
      </c>
      <c r="M68" s="72">
        <v>0</v>
      </c>
      <c r="N68" s="77">
        <f aca="true" t="shared" si="5" ref="N68:N131">L68+M68</f>
        <v>0</v>
      </c>
      <c r="O68" s="41">
        <v>0</v>
      </c>
      <c r="P68" s="42">
        <v>0</v>
      </c>
      <c r="Q68" s="72">
        <v>0</v>
      </c>
      <c r="R68" s="72">
        <v>0</v>
      </c>
      <c r="S68" s="82">
        <f aca="true" t="shared" si="6" ref="S68:S131">Q68+R68</f>
        <v>0</v>
      </c>
      <c r="T68" s="89">
        <f t="shared" si="3"/>
        <v>0</v>
      </c>
    </row>
    <row r="69" spans="1:20" ht="12.75">
      <c r="A69" s="2" t="s">
        <v>142</v>
      </c>
      <c r="B69" s="3" t="s">
        <v>143</v>
      </c>
      <c r="C69" s="3" t="s">
        <v>73</v>
      </c>
      <c r="D69" s="3" t="s">
        <v>8</v>
      </c>
      <c r="E69" s="41">
        <v>0</v>
      </c>
      <c r="F69" s="42">
        <v>0</v>
      </c>
      <c r="G69" s="72">
        <v>0</v>
      </c>
      <c r="H69" s="72">
        <v>0</v>
      </c>
      <c r="I69" s="77">
        <f t="shared" si="4"/>
        <v>0</v>
      </c>
      <c r="J69" s="41">
        <v>0</v>
      </c>
      <c r="K69" s="42">
        <v>0</v>
      </c>
      <c r="L69" s="72">
        <v>0</v>
      </c>
      <c r="M69" s="72">
        <v>0</v>
      </c>
      <c r="N69" s="77">
        <f t="shared" si="5"/>
        <v>0</v>
      </c>
      <c r="O69" s="41">
        <v>0</v>
      </c>
      <c r="P69" s="42">
        <v>0</v>
      </c>
      <c r="Q69" s="72">
        <v>0</v>
      </c>
      <c r="R69" s="72">
        <v>0</v>
      </c>
      <c r="S69" s="82">
        <f t="shared" si="6"/>
        <v>0</v>
      </c>
      <c r="T69" s="89">
        <f aca="true" t="shared" si="7" ref="T69:T132">(100/$I$138*I69)*1/3+(100/$N$138*N69)*1/3+(100/$S$138*S69)*1/3</f>
        <v>0</v>
      </c>
    </row>
    <row r="70" spans="1:20" ht="12.75">
      <c r="A70" s="2" t="s">
        <v>144</v>
      </c>
      <c r="B70" s="3" t="s">
        <v>299</v>
      </c>
      <c r="C70" s="3" t="s">
        <v>145</v>
      </c>
      <c r="D70" s="3" t="s">
        <v>293</v>
      </c>
      <c r="E70" s="41">
        <v>775</v>
      </c>
      <c r="F70" s="42">
        <v>10</v>
      </c>
      <c r="G70" s="72">
        <v>775</v>
      </c>
      <c r="H70" s="72">
        <v>10</v>
      </c>
      <c r="I70" s="77">
        <f t="shared" si="4"/>
        <v>785</v>
      </c>
      <c r="J70" s="41">
        <v>2107</v>
      </c>
      <c r="K70" s="42">
        <v>12</v>
      </c>
      <c r="L70" s="72">
        <v>132.663729273943</v>
      </c>
      <c r="M70" s="72">
        <v>2.56494935746154</v>
      </c>
      <c r="N70" s="77">
        <f t="shared" si="5"/>
        <v>135.22867863140453</v>
      </c>
      <c r="O70" s="41">
        <v>3103</v>
      </c>
      <c r="P70" s="42">
        <v>7</v>
      </c>
      <c r="Q70" s="72">
        <v>369.439472707233</v>
      </c>
      <c r="R70" s="72">
        <v>2.64575131106459</v>
      </c>
      <c r="S70" s="82">
        <f t="shared" si="6"/>
        <v>372.0852240182976</v>
      </c>
      <c r="T70" s="89">
        <f t="shared" si="7"/>
        <v>1.7822843517714813</v>
      </c>
    </row>
    <row r="71" spans="1:20" ht="12.75">
      <c r="A71" s="2" t="s">
        <v>146</v>
      </c>
      <c r="B71" s="3" t="s">
        <v>147</v>
      </c>
      <c r="C71" s="3" t="s">
        <v>145</v>
      </c>
      <c r="D71" s="3" t="s">
        <v>3</v>
      </c>
      <c r="E71" s="41">
        <v>695</v>
      </c>
      <c r="F71" s="42">
        <v>61</v>
      </c>
      <c r="G71" s="72">
        <v>601.4</v>
      </c>
      <c r="H71" s="72">
        <v>61</v>
      </c>
      <c r="I71" s="77">
        <f t="shared" si="4"/>
        <v>662.4</v>
      </c>
      <c r="J71" s="41">
        <v>895</v>
      </c>
      <c r="K71" s="42">
        <v>73</v>
      </c>
      <c r="L71" s="72">
        <v>43.1409104784726</v>
      </c>
      <c r="M71" s="72">
        <v>13.0714910470306</v>
      </c>
      <c r="N71" s="77">
        <f t="shared" si="5"/>
        <v>56.212401525503196</v>
      </c>
      <c r="O71" s="41">
        <v>926</v>
      </c>
      <c r="P71" s="42">
        <v>127</v>
      </c>
      <c r="Q71" s="72">
        <v>92.0510758967495</v>
      </c>
      <c r="R71" s="72">
        <v>22.4615236489449</v>
      </c>
      <c r="S71" s="82">
        <f t="shared" si="6"/>
        <v>114.5125995456944</v>
      </c>
      <c r="T71" s="89">
        <f t="shared" si="7"/>
        <v>0.7772284936887528</v>
      </c>
    </row>
    <row r="72" spans="1:20" ht="12.75">
      <c r="A72" s="2" t="s">
        <v>148</v>
      </c>
      <c r="B72" s="3" t="s">
        <v>149</v>
      </c>
      <c r="C72" s="3" t="s">
        <v>145</v>
      </c>
      <c r="D72" s="3" t="s">
        <v>8</v>
      </c>
      <c r="E72" s="41">
        <v>0</v>
      </c>
      <c r="F72" s="42">
        <v>0</v>
      </c>
      <c r="G72" s="72">
        <v>0</v>
      </c>
      <c r="H72" s="72">
        <v>0</v>
      </c>
      <c r="I72" s="77">
        <f t="shared" si="4"/>
        <v>0</v>
      </c>
      <c r="J72" s="41">
        <v>0</v>
      </c>
      <c r="K72" s="42">
        <v>0</v>
      </c>
      <c r="L72" s="72">
        <v>0</v>
      </c>
      <c r="M72" s="72">
        <v>0</v>
      </c>
      <c r="N72" s="77">
        <f t="shared" si="5"/>
        <v>0</v>
      </c>
      <c r="O72" s="41">
        <v>0</v>
      </c>
      <c r="P72" s="42">
        <v>0</v>
      </c>
      <c r="Q72" s="72">
        <v>0</v>
      </c>
      <c r="R72" s="72">
        <v>0</v>
      </c>
      <c r="S72" s="82">
        <f t="shared" si="6"/>
        <v>0</v>
      </c>
      <c r="T72" s="89">
        <f t="shared" si="7"/>
        <v>0</v>
      </c>
    </row>
    <row r="73" spans="1:20" ht="12.75">
      <c r="A73" s="2" t="s">
        <v>150</v>
      </c>
      <c r="B73" s="3" t="s">
        <v>300</v>
      </c>
      <c r="C73" s="3" t="s">
        <v>145</v>
      </c>
      <c r="D73" s="3" t="s">
        <v>293</v>
      </c>
      <c r="E73" s="41">
        <v>3059</v>
      </c>
      <c r="F73" s="42">
        <v>10</v>
      </c>
      <c r="G73" s="72">
        <v>2325.6</v>
      </c>
      <c r="H73" s="72">
        <v>10</v>
      </c>
      <c r="I73" s="77">
        <f t="shared" si="4"/>
        <v>2335.6</v>
      </c>
      <c r="J73" s="41">
        <v>5109</v>
      </c>
      <c r="K73" s="42">
        <v>0</v>
      </c>
      <c r="L73" s="72">
        <v>233.511103491932</v>
      </c>
      <c r="M73" s="72">
        <v>0</v>
      </c>
      <c r="N73" s="77">
        <f t="shared" si="5"/>
        <v>233.511103491932</v>
      </c>
      <c r="O73" s="41">
        <v>6488</v>
      </c>
      <c r="P73" s="42">
        <v>4</v>
      </c>
      <c r="Q73" s="72">
        <v>649.835660556261</v>
      </c>
      <c r="R73" s="72">
        <v>2</v>
      </c>
      <c r="S73" s="82">
        <f t="shared" si="6"/>
        <v>651.835660556261</v>
      </c>
      <c r="T73" s="89">
        <f t="shared" si="7"/>
        <v>3.477827445578831</v>
      </c>
    </row>
    <row r="74" spans="1:20" ht="12.75">
      <c r="A74" s="2" t="s">
        <v>151</v>
      </c>
      <c r="B74" s="3" t="s">
        <v>301</v>
      </c>
      <c r="C74" s="3" t="s">
        <v>152</v>
      </c>
      <c r="D74" s="3" t="s">
        <v>293</v>
      </c>
      <c r="E74" s="41">
        <v>1536</v>
      </c>
      <c r="F74" s="42">
        <v>11</v>
      </c>
      <c r="G74" s="72">
        <v>945.9</v>
      </c>
      <c r="H74" s="72">
        <v>11</v>
      </c>
      <c r="I74" s="77">
        <f t="shared" si="4"/>
        <v>956.9</v>
      </c>
      <c r="J74" s="41">
        <v>1458</v>
      </c>
      <c r="K74" s="42">
        <v>48</v>
      </c>
      <c r="L74" s="72">
        <v>76.3519321493868</v>
      </c>
      <c r="M74" s="72">
        <v>6.3297209055227</v>
      </c>
      <c r="N74" s="77">
        <f t="shared" si="5"/>
        <v>82.6816530549095</v>
      </c>
      <c r="O74" s="41">
        <v>1459</v>
      </c>
      <c r="P74" s="42">
        <v>145</v>
      </c>
      <c r="Q74" s="72">
        <v>163.262716729261</v>
      </c>
      <c r="R74" s="72">
        <v>16.9086412315738</v>
      </c>
      <c r="S74" s="82">
        <f t="shared" si="6"/>
        <v>180.1713579608348</v>
      </c>
      <c r="T74" s="89">
        <f t="shared" si="7"/>
        <v>1.1637950585353014</v>
      </c>
    </row>
    <row r="75" spans="1:20" ht="12.75">
      <c r="A75" s="2" t="s">
        <v>153</v>
      </c>
      <c r="B75" s="3" t="s">
        <v>154</v>
      </c>
      <c r="C75" s="3" t="s">
        <v>155</v>
      </c>
      <c r="D75" s="3" t="s">
        <v>8</v>
      </c>
      <c r="E75" s="41">
        <v>65</v>
      </c>
      <c r="F75" s="42">
        <v>0</v>
      </c>
      <c r="G75" s="72">
        <v>65</v>
      </c>
      <c r="H75" s="72">
        <v>0</v>
      </c>
      <c r="I75" s="77">
        <f t="shared" si="4"/>
        <v>65</v>
      </c>
      <c r="J75" s="41">
        <v>106</v>
      </c>
      <c r="K75" s="42">
        <v>0</v>
      </c>
      <c r="L75" s="72">
        <v>12.5353476152803</v>
      </c>
      <c r="M75" s="72">
        <v>0</v>
      </c>
      <c r="N75" s="77">
        <f t="shared" si="5"/>
        <v>12.5353476152803</v>
      </c>
      <c r="O75" s="41">
        <v>63</v>
      </c>
      <c r="P75" s="42">
        <v>0</v>
      </c>
      <c r="Q75" s="72">
        <v>12.8499672641859</v>
      </c>
      <c r="R75" s="72">
        <v>0</v>
      </c>
      <c r="S75" s="82">
        <f t="shared" si="6"/>
        <v>12.8499672641859</v>
      </c>
      <c r="T75" s="89">
        <f t="shared" si="7"/>
        <v>0.11185859655345902</v>
      </c>
    </row>
    <row r="76" spans="1:20" ht="12.75">
      <c r="A76" s="2" t="s">
        <v>156</v>
      </c>
      <c r="B76" s="3" t="s">
        <v>157</v>
      </c>
      <c r="C76" s="3" t="s">
        <v>155</v>
      </c>
      <c r="D76" s="3" t="s">
        <v>3</v>
      </c>
      <c r="E76" s="41">
        <v>1</v>
      </c>
      <c r="F76" s="42">
        <v>0</v>
      </c>
      <c r="G76" s="72">
        <v>1</v>
      </c>
      <c r="H76" s="72">
        <v>0</v>
      </c>
      <c r="I76" s="77">
        <f t="shared" si="4"/>
        <v>1</v>
      </c>
      <c r="J76" s="41">
        <v>82</v>
      </c>
      <c r="K76" s="42">
        <v>31</v>
      </c>
      <c r="L76" s="72">
        <v>12.9378249652012</v>
      </c>
      <c r="M76" s="72">
        <v>3.46573590279973</v>
      </c>
      <c r="N76" s="77">
        <f t="shared" si="5"/>
        <v>16.40356086800093</v>
      </c>
      <c r="O76" s="41">
        <v>190</v>
      </c>
      <c r="P76" s="42">
        <v>22</v>
      </c>
      <c r="Q76" s="72">
        <v>24.8734488334991</v>
      </c>
      <c r="R76" s="72">
        <v>4.69041575982343</v>
      </c>
      <c r="S76" s="82">
        <f t="shared" si="6"/>
        <v>29.56386459332253</v>
      </c>
      <c r="T76" s="89">
        <f t="shared" si="7"/>
        <v>0.14357607550851118</v>
      </c>
    </row>
    <row r="77" spans="1:20" ht="12.75">
      <c r="A77" s="2" t="s">
        <v>158</v>
      </c>
      <c r="B77" s="3" t="s">
        <v>302</v>
      </c>
      <c r="C77" s="3" t="s">
        <v>155</v>
      </c>
      <c r="D77" s="3" t="s">
        <v>293</v>
      </c>
      <c r="E77" s="41">
        <v>3251</v>
      </c>
      <c r="F77" s="42">
        <v>13</v>
      </c>
      <c r="G77" s="72">
        <v>2499.15</v>
      </c>
      <c r="H77" s="72">
        <v>13</v>
      </c>
      <c r="I77" s="77">
        <f t="shared" si="4"/>
        <v>2512.15</v>
      </c>
      <c r="J77" s="41">
        <v>1453</v>
      </c>
      <c r="K77" s="42">
        <v>15</v>
      </c>
      <c r="L77" s="72">
        <v>133.91971293281</v>
      </c>
      <c r="M77" s="72">
        <v>4.27666611901606</v>
      </c>
      <c r="N77" s="77">
        <f t="shared" si="5"/>
        <v>138.19637905182606</v>
      </c>
      <c r="O77" s="41">
        <v>2369</v>
      </c>
      <c r="P77" s="42">
        <v>3</v>
      </c>
      <c r="Q77" s="72">
        <v>262.313761793259</v>
      </c>
      <c r="R77" s="72">
        <v>1.73205080756888</v>
      </c>
      <c r="S77" s="82">
        <f t="shared" si="6"/>
        <v>264.0458126008279</v>
      </c>
      <c r="T77" s="89">
        <f t="shared" si="7"/>
        <v>2.2113931282285426</v>
      </c>
    </row>
    <row r="78" spans="1:20" ht="12.75">
      <c r="A78" s="2" t="s">
        <v>159</v>
      </c>
      <c r="B78" s="3" t="s">
        <v>160</v>
      </c>
      <c r="C78" s="3" t="s">
        <v>155</v>
      </c>
      <c r="D78" s="3" t="s">
        <v>8</v>
      </c>
      <c r="E78" s="41">
        <v>0</v>
      </c>
      <c r="F78" s="42">
        <v>0</v>
      </c>
      <c r="G78" s="72">
        <v>0</v>
      </c>
      <c r="H78" s="72">
        <v>0</v>
      </c>
      <c r="I78" s="77">
        <f t="shared" si="4"/>
        <v>0</v>
      </c>
      <c r="J78" s="41">
        <v>0</v>
      </c>
      <c r="K78" s="42">
        <v>0</v>
      </c>
      <c r="L78" s="72">
        <v>0</v>
      </c>
      <c r="M78" s="72">
        <v>0</v>
      </c>
      <c r="N78" s="77">
        <f t="shared" si="5"/>
        <v>0</v>
      </c>
      <c r="O78" s="41">
        <v>0</v>
      </c>
      <c r="P78" s="42">
        <v>0</v>
      </c>
      <c r="Q78" s="72">
        <v>0</v>
      </c>
      <c r="R78" s="72">
        <v>0</v>
      </c>
      <c r="S78" s="82">
        <f t="shared" si="6"/>
        <v>0</v>
      </c>
      <c r="T78" s="89">
        <f t="shared" si="7"/>
        <v>0</v>
      </c>
    </row>
    <row r="79" spans="1:20" ht="12.75">
      <c r="A79" s="2" t="s">
        <v>161</v>
      </c>
      <c r="B79" s="3" t="s">
        <v>162</v>
      </c>
      <c r="C79" s="3" t="s">
        <v>155</v>
      </c>
      <c r="D79" s="3" t="s">
        <v>8</v>
      </c>
      <c r="E79" s="41">
        <v>0</v>
      </c>
      <c r="F79" s="42">
        <v>0</v>
      </c>
      <c r="G79" s="72">
        <v>0</v>
      </c>
      <c r="H79" s="72">
        <v>0</v>
      </c>
      <c r="I79" s="77">
        <f t="shared" si="4"/>
        <v>0</v>
      </c>
      <c r="J79" s="41">
        <v>0</v>
      </c>
      <c r="K79" s="42">
        <v>0</v>
      </c>
      <c r="L79" s="72">
        <v>0</v>
      </c>
      <c r="M79" s="72">
        <v>0</v>
      </c>
      <c r="N79" s="77">
        <f t="shared" si="5"/>
        <v>0</v>
      </c>
      <c r="O79" s="41">
        <v>8</v>
      </c>
      <c r="P79" s="42">
        <v>0</v>
      </c>
      <c r="Q79" s="72">
        <v>2.82842712474619</v>
      </c>
      <c r="R79" s="72">
        <v>0</v>
      </c>
      <c r="S79" s="82">
        <f t="shared" si="6"/>
        <v>2.82842712474619</v>
      </c>
      <c r="T79" s="89">
        <f t="shared" si="7"/>
        <v>0.006581129196232546</v>
      </c>
    </row>
    <row r="80" spans="1:20" ht="12.75">
      <c r="A80" s="2" t="s">
        <v>163</v>
      </c>
      <c r="B80" s="3" t="s">
        <v>164</v>
      </c>
      <c r="C80" s="3" t="s">
        <v>155</v>
      </c>
      <c r="D80" s="3" t="s">
        <v>226</v>
      </c>
      <c r="E80" s="41">
        <v>0</v>
      </c>
      <c r="F80" s="42">
        <v>0</v>
      </c>
      <c r="G80" s="72">
        <v>0</v>
      </c>
      <c r="H80" s="72">
        <v>0</v>
      </c>
      <c r="I80" s="77">
        <f t="shared" si="4"/>
        <v>0</v>
      </c>
      <c r="J80" s="41">
        <v>0</v>
      </c>
      <c r="K80" s="42">
        <v>0</v>
      </c>
      <c r="L80" s="72">
        <v>0</v>
      </c>
      <c r="M80" s="72">
        <v>0</v>
      </c>
      <c r="N80" s="77">
        <f t="shared" si="5"/>
        <v>0</v>
      </c>
      <c r="O80" s="41">
        <v>0</v>
      </c>
      <c r="P80" s="42">
        <v>0</v>
      </c>
      <c r="Q80" s="72">
        <v>0</v>
      </c>
      <c r="R80" s="72">
        <v>0</v>
      </c>
      <c r="S80" s="82">
        <f t="shared" si="6"/>
        <v>0</v>
      </c>
      <c r="T80" s="89">
        <f t="shared" si="7"/>
        <v>0</v>
      </c>
    </row>
    <row r="81" spans="1:20" ht="12.75">
      <c r="A81" s="2" t="s">
        <v>165</v>
      </c>
      <c r="B81" s="3" t="s">
        <v>303</v>
      </c>
      <c r="C81" s="3" t="s">
        <v>166</v>
      </c>
      <c r="D81" s="3" t="s">
        <v>293</v>
      </c>
      <c r="E81" s="41">
        <v>3519</v>
      </c>
      <c r="F81" s="42">
        <v>69</v>
      </c>
      <c r="G81" s="72">
        <v>2827.6</v>
      </c>
      <c r="H81" s="72">
        <v>69</v>
      </c>
      <c r="I81" s="77">
        <f t="shared" si="4"/>
        <v>2896.6</v>
      </c>
      <c r="J81" s="41">
        <v>2933</v>
      </c>
      <c r="K81" s="42">
        <v>74</v>
      </c>
      <c r="L81" s="72">
        <v>216.41355200582</v>
      </c>
      <c r="M81" s="72">
        <v>16.7336531128058</v>
      </c>
      <c r="N81" s="77">
        <f t="shared" si="5"/>
        <v>233.1472051186258</v>
      </c>
      <c r="O81" s="41">
        <v>2450</v>
      </c>
      <c r="P81" s="42">
        <v>242</v>
      </c>
      <c r="Q81" s="72">
        <v>318.993097881826</v>
      </c>
      <c r="R81" s="72">
        <v>32.1176061020735</v>
      </c>
      <c r="S81" s="82">
        <f t="shared" si="6"/>
        <v>351.1107039838995</v>
      </c>
      <c r="T81" s="89">
        <f t="shared" si="7"/>
        <v>2.993116389881496</v>
      </c>
    </row>
    <row r="82" spans="1:20" ht="12.75">
      <c r="A82" s="2" t="s">
        <v>167</v>
      </c>
      <c r="B82" s="3" t="s">
        <v>168</v>
      </c>
      <c r="C82" s="3" t="s">
        <v>166</v>
      </c>
      <c r="D82" s="3" t="s">
        <v>3</v>
      </c>
      <c r="E82" s="41">
        <v>196</v>
      </c>
      <c r="F82" s="42">
        <v>35</v>
      </c>
      <c r="G82" s="72">
        <v>196</v>
      </c>
      <c r="H82" s="72">
        <v>35</v>
      </c>
      <c r="I82" s="77">
        <f t="shared" si="4"/>
        <v>231</v>
      </c>
      <c r="J82" s="41">
        <v>542</v>
      </c>
      <c r="K82" s="42">
        <v>26</v>
      </c>
      <c r="L82" s="72">
        <v>23.6205078286474</v>
      </c>
      <c r="M82" s="72">
        <v>4.56434819146784</v>
      </c>
      <c r="N82" s="77">
        <f t="shared" si="5"/>
        <v>28.18485602011524</v>
      </c>
      <c r="O82" s="41">
        <v>721</v>
      </c>
      <c r="P82" s="42">
        <v>15</v>
      </c>
      <c r="Q82" s="72">
        <v>58.3477362845276</v>
      </c>
      <c r="R82" s="72">
        <v>6.16227766016838</v>
      </c>
      <c r="S82" s="82">
        <f t="shared" si="6"/>
        <v>64.51001394469598</v>
      </c>
      <c r="T82" s="89">
        <f t="shared" si="7"/>
        <v>0.3671511613297437</v>
      </c>
    </row>
    <row r="83" spans="1:20" ht="12.75">
      <c r="A83" s="2" t="s">
        <v>169</v>
      </c>
      <c r="B83" s="3" t="s">
        <v>170</v>
      </c>
      <c r="C83" s="3" t="s">
        <v>171</v>
      </c>
      <c r="D83" s="3" t="s">
        <v>3</v>
      </c>
      <c r="E83" s="41">
        <v>433</v>
      </c>
      <c r="F83" s="42">
        <v>38</v>
      </c>
      <c r="G83" s="72">
        <v>381</v>
      </c>
      <c r="H83" s="72">
        <v>38</v>
      </c>
      <c r="I83" s="77">
        <f t="shared" si="4"/>
        <v>419</v>
      </c>
      <c r="J83" s="41">
        <v>665</v>
      </c>
      <c r="K83" s="42">
        <v>117</v>
      </c>
      <c r="L83" s="72">
        <v>51.0823571398188</v>
      </c>
      <c r="M83" s="72">
        <v>19.4772302686641</v>
      </c>
      <c r="N83" s="77">
        <f t="shared" si="5"/>
        <v>70.5595874084829</v>
      </c>
      <c r="O83" s="41">
        <v>1200</v>
      </c>
      <c r="P83" s="42">
        <v>224</v>
      </c>
      <c r="Q83" s="72">
        <v>121.822093838179</v>
      </c>
      <c r="R83" s="72">
        <v>37.3956573200127</v>
      </c>
      <c r="S83" s="82">
        <f t="shared" si="6"/>
        <v>159.2177511581917</v>
      </c>
      <c r="T83" s="89">
        <f t="shared" si="7"/>
        <v>0.8523197105286215</v>
      </c>
    </row>
    <row r="84" spans="1:20" ht="12.75">
      <c r="A84" s="2" t="s">
        <v>172</v>
      </c>
      <c r="B84" s="3" t="s">
        <v>173</v>
      </c>
      <c r="C84" s="3" t="s">
        <v>171</v>
      </c>
      <c r="D84" s="3" t="s">
        <v>292</v>
      </c>
      <c r="E84" s="41">
        <v>0</v>
      </c>
      <c r="F84" s="42">
        <v>0</v>
      </c>
      <c r="G84" s="72">
        <v>0</v>
      </c>
      <c r="H84" s="72">
        <v>0</v>
      </c>
      <c r="I84" s="77">
        <f t="shared" si="4"/>
        <v>0</v>
      </c>
      <c r="J84" s="41">
        <v>0</v>
      </c>
      <c r="K84" s="42">
        <v>0</v>
      </c>
      <c r="L84" s="72">
        <v>0</v>
      </c>
      <c r="M84" s="72">
        <v>0</v>
      </c>
      <c r="N84" s="77">
        <f t="shared" si="5"/>
        <v>0</v>
      </c>
      <c r="O84" s="41">
        <v>0</v>
      </c>
      <c r="P84" s="42">
        <v>0</v>
      </c>
      <c r="Q84" s="72">
        <v>0</v>
      </c>
      <c r="R84" s="72">
        <v>0</v>
      </c>
      <c r="S84" s="82">
        <f t="shared" si="6"/>
        <v>0</v>
      </c>
      <c r="T84" s="89">
        <f t="shared" si="7"/>
        <v>0</v>
      </c>
    </row>
    <row r="85" spans="1:20" ht="12.75">
      <c r="A85" s="2" t="s">
        <v>174</v>
      </c>
      <c r="B85" s="3" t="s">
        <v>175</v>
      </c>
      <c r="C85" s="3" t="s">
        <v>171</v>
      </c>
      <c r="D85" s="3" t="s">
        <v>292</v>
      </c>
      <c r="E85" s="41">
        <v>0</v>
      </c>
      <c r="F85" s="42">
        <v>0</v>
      </c>
      <c r="G85" s="72">
        <v>0</v>
      </c>
      <c r="H85" s="72">
        <v>0</v>
      </c>
      <c r="I85" s="77">
        <f t="shared" si="4"/>
        <v>0</v>
      </c>
      <c r="J85" s="41">
        <v>0</v>
      </c>
      <c r="K85" s="42">
        <v>0</v>
      </c>
      <c r="L85" s="72">
        <v>0</v>
      </c>
      <c r="M85" s="72">
        <v>0</v>
      </c>
      <c r="N85" s="77">
        <f t="shared" si="5"/>
        <v>0</v>
      </c>
      <c r="O85" s="41">
        <v>0</v>
      </c>
      <c r="P85" s="42">
        <v>0</v>
      </c>
      <c r="Q85" s="72">
        <v>0</v>
      </c>
      <c r="R85" s="72">
        <v>0</v>
      </c>
      <c r="S85" s="82">
        <f t="shared" si="6"/>
        <v>0</v>
      </c>
      <c r="T85" s="89">
        <f t="shared" si="7"/>
        <v>0</v>
      </c>
    </row>
    <row r="86" spans="1:20" ht="12.75">
      <c r="A86" s="2" t="s">
        <v>176</v>
      </c>
      <c r="B86" s="3" t="s">
        <v>317</v>
      </c>
      <c r="C86" s="3" t="s">
        <v>171</v>
      </c>
      <c r="D86" s="3" t="s">
        <v>293</v>
      </c>
      <c r="E86" s="41">
        <v>4617</v>
      </c>
      <c r="F86" s="42">
        <v>211</v>
      </c>
      <c r="G86" s="72">
        <v>3340.2</v>
      </c>
      <c r="H86" s="72">
        <v>211</v>
      </c>
      <c r="I86" s="77">
        <f t="shared" si="4"/>
        <v>3551.2</v>
      </c>
      <c r="J86" s="41">
        <v>4566</v>
      </c>
      <c r="K86" s="42">
        <v>41</v>
      </c>
      <c r="L86" s="72">
        <v>283.217757273601</v>
      </c>
      <c r="M86" s="72">
        <v>11.3873622419949</v>
      </c>
      <c r="N86" s="77">
        <f t="shared" si="5"/>
        <v>294.6051195155959</v>
      </c>
      <c r="O86" s="41">
        <v>20024</v>
      </c>
      <c r="P86" s="42">
        <v>74</v>
      </c>
      <c r="Q86" s="72">
        <v>679.180884937951</v>
      </c>
      <c r="R86" s="72">
        <v>21.8652708263837</v>
      </c>
      <c r="S86" s="82">
        <f t="shared" si="6"/>
        <v>701.0461557643347</v>
      </c>
      <c r="T86" s="89">
        <f t="shared" si="7"/>
        <v>4.338901753691076</v>
      </c>
    </row>
    <row r="87" spans="1:20" ht="12.75">
      <c r="A87" s="2" t="s">
        <v>177</v>
      </c>
      <c r="B87" s="3" t="s">
        <v>178</v>
      </c>
      <c r="C87" s="3" t="s">
        <v>171</v>
      </c>
      <c r="D87" s="3" t="s">
        <v>226</v>
      </c>
      <c r="E87" s="41">
        <v>52</v>
      </c>
      <c r="F87" s="42">
        <v>0</v>
      </c>
      <c r="G87" s="72">
        <v>52</v>
      </c>
      <c r="H87" s="72">
        <v>0</v>
      </c>
      <c r="I87" s="77">
        <f t="shared" si="4"/>
        <v>52</v>
      </c>
      <c r="J87" s="41">
        <v>288</v>
      </c>
      <c r="K87" s="42">
        <v>0</v>
      </c>
      <c r="L87" s="72">
        <v>25.5406204095353</v>
      </c>
      <c r="M87" s="72">
        <v>0</v>
      </c>
      <c r="N87" s="77">
        <f t="shared" si="5"/>
        <v>25.5406204095353</v>
      </c>
      <c r="O87" s="41">
        <v>368</v>
      </c>
      <c r="P87" s="42">
        <v>0</v>
      </c>
      <c r="Q87" s="72">
        <v>55.5284896244147</v>
      </c>
      <c r="R87" s="72">
        <v>0</v>
      </c>
      <c r="S87" s="82">
        <f t="shared" si="6"/>
        <v>55.5284896244147</v>
      </c>
      <c r="T87" s="89">
        <f t="shared" si="7"/>
        <v>0.2651292109043726</v>
      </c>
    </row>
    <row r="88" spans="1:20" ht="12.75">
      <c r="A88" s="2" t="s">
        <v>179</v>
      </c>
      <c r="B88" s="3" t="s">
        <v>180</v>
      </c>
      <c r="C88" s="3" t="s">
        <v>171</v>
      </c>
      <c r="D88" s="3" t="s">
        <v>8</v>
      </c>
      <c r="E88" s="41">
        <v>0</v>
      </c>
      <c r="F88" s="42">
        <v>0</v>
      </c>
      <c r="G88" s="72">
        <v>0</v>
      </c>
      <c r="H88" s="72">
        <v>0</v>
      </c>
      <c r="I88" s="77">
        <f t="shared" si="4"/>
        <v>0</v>
      </c>
      <c r="J88" s="41">
        <v>0</v>
      </c>
      <c r="K88" s="42">
        <v>0</v>
      </c>
      <c r="L88" s="72">
        <v>0</v>
      </c>
      <c r="M88" s="72">
        <v>0</v>
      </c>
      <c r="N88" s="77">
        <f t="shared" si="5"/>
        <v>0</v>
      </c>
      <c r="O88" s="41">
        <v>0</v>
      </c>
      <c r="P88" s="42">
        <v>0</v>
      </c>
      <c r="Q88" s="72">
        <v>0</v>
      </c>
      <c r="R88" s="72">
        <v>0</v>
      </c>
      <c r="S88" s="82">
        <f t="shared" si="6"/>
        <v>0</v>
      </c>
      <c r="T88" s="89">
        <f t="shared" si="7"/>
        <v>0</v>
      </c>
    </row>
    <row r="89" spans="1:20" ht="12.75">
      <c r="A89" s="2" t="s">
        <v>181</v>
      </c>
      <c r="B89" s="3" t="s">
        <v>182</v>
      </c>
      <c r="C89" s="3" t="s">
        <v>171</v>
      </c>
      <c r="D89" s="3" t="s">
        <v>8</v>
      </c>
      <c r="E89" s="41">
        <v>15</v>
      </c>
      <c r="F89" s="42">
        <v>0</v>
      </c>
      <c r="G89" s="72">
        <v>15</v>
      </c>
      <c r="H89" s="72">
        <v>0</v>
      </c>
      <c r="I89" s="77">
        <f t="shared" si="4"/>
        <v>15</v>
      </c>
      <c r="J89" s="41">
        <v>9</v>
      </c>
      <c r="K89" s="42">
        <v>0</v>
      </c>
      <c r="L89" s="72">
        <v>2.30258509299405</v>
      </c>
      <c r="M89" s="72">
        <v>0</v>
      </c>
      <c r="N89" s="77">
        <f t="shared" si="5"/>
        <v>2.30258509299405</v>
      </c>
      <c r="O89" s="41">
        <v>18</v>
      </c>
      <c r="P89" s="42">
        <v>0</v>
      </c>
      <c r="Q89" s="72">
        <v>4.24264068711928</v>
      </c>
      <c r="R89" s="72">
        <v>0</v>
      </c>
      <c r="S89" s="82">
        <f t="shared" si="6"/>
        <v>4.24264068711928</v>
      </c>
      <c r="T89" s="89">
        <f t="shared" si="7"/>
        <v>0.02610853512024238</v>
      </c>
    </row>
    <row r="90" spans="1:20" ht="12.75">
      <c r="A90" s="2" t="s">
        <v>183</v>
      </c>
      <c r="B90" s="3" t="s">
        <v>184</v>
      </c>
      <c r="C90" s="3" t="s">
        <v>171</v>
      </c>
      <c r="D90" s="3" t="s">
        <v>8</v>
      </c>
      <c r="E90" s="41">
        <v>0</v>
      </c>
      <c r="F90" s="42">
        <v>0</v>
      </c>
      <c r="G90" s="72">
        <v>0</v>
      </c>
      <c r="H90" s="72">
        <v>0</v>
      </c>
      <c r="I90" s="77">
        <f t="shared" si="4"/>
        <v>0</v>
      </c>
      <c r="J90" s="41">
        <v>0</v>
      </c>
      <c r="K90" s="42">
        <v>0</v>
      </c>
      <c r="L90" s="72">
        <v>0</v>
      </c>
      <c r="M90" s="72">
        <v>0</v>
      </c>
      <c r="N90" s="77">
        <f t="shared" si="5"/>
        <v>0</v>
      </c>
      <c r="O90" s="41">
        <v>0</v>
      </c>
      <c r="P90" s="42">
        <v>0</v>
      </c>
      <c r="Q90" s="72">
        <v>0</v>
      </c>
      <c r="R90" s="72">
        <v>0</v>
      </c>
      <c r="S90" s="82">
        <f t="shared" si="6"/>
        <v>0</v>
      </c>
      <c r="T90" s="89">
        <f t="shared" si="7"/>
        <v>0</v>
      </c>
    </row>
    <row r="91" spans="1:20" ht="12.75">
      <c r="A91" s="2" t="s">
        <v>185</v>
      </c>
      <c r="B91" s="3" t="s">
        <v>186</v>
      </c>
      <c r="C91" s="3" t="s">
        <v>171</v>
      </c>
      <c r="D91" s="3" t="s">
        <v>8</v>
      </c>
      <c r="E91" s="41">
        <v>0</v>
      </c>
      <c r="F91" s="42">
        <v>0</v>
      </c>
      <c r="G91" s="72">
        <v>0</v>
      </c>
      <c r="H91" s="72">
        <v>0</v>
      </c>
      <c r="I91" s="77">
        <f t="shared" si="4"/>
        <v>0</v>
      </c>
      <c r="J91" s="41">
        <v>0</v>
      </c>
      <c r="K91" s="42">
        <v>0</v>
      </c>
      <c r="L91" s="72">
        <v>0</v>
      </c>
      <c r="M91" s="72">
        <v>0</v>
      </c>
      <c r="N91" s="77">
        <f t="shared" si="5"/>
        <v>0</v>
      </c>
      <c r="O91" s="41">
        <v>0</v>
      </c>
      <c r="P91" s="42">
        <v>0</v>
      </c>
      <c r="Q91" s="72">
        <v>0</v>
      </c>
      <c r="R91" s="72">
        <v>0</v>
      </c>
      <c r="S91" s="82">
        <f t="shared" si="6"/>
        <v>0</v>
      </c>
      <c r="T91" s="89">
        <f t="shared" si="7"/>
        <v>0</v>
      </c>
    </row>
    <row r="92" spans="1:20" ht="12.75">
      <c r="A92" s="2" t="s">
        <v>187</v>
      </c>
      <c r="B92" s="3" t="s">
        <v>188</v>
      </c>
      <c r="C92" s="3" t="s">
        <v>171</v>
      </c>
      <c r="D92" s="3" t="s">
        <v>8</v>
      </c>
      <c r="E92" s="41">
        <v>0</v>
      </c>
      <c r="F92" s="42">
        <v>0</v>
      </c>
      <c r="G92" s="72">
        <v>0</v>
      </c>
      <c r="H92" s="72">
        <v>0</v>
      </c>
      <c r="I92" s="77">
        <f t="shared" si="4"/>
        <v>0</v>
      </c>
      <c r="J92" s="41">
        <v>0</v>
      </c>
      <c r="K92" s="42">
        <v>0</v>
      </c>
      <c r="L92" s="72">
        <v>0</v>
      </c>
      <c r="M92" s="72">
        <v>0</v>
      </c>
      <c r="N92" s="77">
        <f t="shared" si="5"/>
        <v>0</v>
      </c>
      <c r="O92" s="41">
        <v>0</v>
      </c>
      <c r="P92" s="42">
        <v>0</v>
      </c>
      <c r="Q92" s="72">
        <v>0</v>
      </c>
      <c r="R92" s="72">
        <v>0</v>
      </c>
      <c r="S92" s="82">
        <f t="shared" si="6"/>
        <v>0</v>
      </c>
      <c r="T92" s="89">
        <f t="shared" si="7"/>
        <v>0</v>
      </c>
    </row>
    <row r="93" spans="1:20" ht="12.75">
      <c r="A93" s="2" t="s">
        <v>189</v>
      </c>
      <c r="B93" s="3" t="s">
        <v>190</v>
      </c>
      <c r="C93" s="3" t="s">
        <v>171</v>
      </c>
      <c r="D93" s="3" t="s">
        <v>8</v>
      </c>
      <c r="E93" s="41">
        <v>0</v>
      </c>
      <c r="F93" s="42">
        <v>0</v>
      </c>
      <c r="G93" s="72">
        <v>0</v>
      </c>
      <c r="H93" s="72">
        <v>0</v>
      </c>
      <c r="I93" s="77">
        <f t="shared" si="4"/>
        <v>0</v>
      </c>
      <c r="J93" s="41">
        <v>0</v>
      </c>
      <c r="K93" s="42">
        <v>0</v>
      </c>
      <c r="L93" s="72">
        <v>0</v>
      </c>
      <c r="M93" s="72">
        <v>0</v>
      </c>
      <c r="N93" s="77">
        <f t="shared" si="5"/>
        <v>0</v>
      </c>
      <c r="O93" s="41">
        <v>0</v>
      </c>
      <c r="P93" s="42">
        <v>0</v>
      </c>
      <c r="Q93" s="72">
        <v>0</v>
      </c>
      <c r="R93" s="72">
        <v>0</v>
      </c>
      <c r="S93" s="82">
        <f t="shared" si="6"/>
        <v>0</v>
      </c>
      <c r="T93" s="89">
        <f t="shared" si="7"/>
        <v>0</v>
      </c>
    </row>
    <row r="94" spans="1:20" ht="12.75">
      <c r="A94" s="2" t="s">
        <v>191</v>
      </c>
      <c r="B94" s="3" t="s">
        <v>192</v>
      </c>
      <c r="C94" s="3" t="s">
        <v>171</v>
      </c>
      <c r="D94" s="3" t="s">
        <v>8</v>
      </c>
      <c r="E94" s="41">
        <v>0</v>
      </c>
      <c r="F94" s="42">
        <v>0</v>
      </c>
      <c r="G94" s="72">
        <v>0</v>
      </c>
      <c r="H94" s="72">
        <v>0</v>
      </c>
      <c r="I94" s="77">
        <f t="shared" si="4"/>
        <v>0</v>
      </c>
      <c r="J94" s="41">
        <v>0</v>
      </c>
      <c r="K94" s="42">
        <v>0</v>
      </c>
      <c r="L94" s="72">
        <v>0</v>
      </c>
      <c r="M94" s="72">
        <v>0</v>
      </c>
      <c r="N94" s="77">
        <f t="shared" si="5"/>
        <v>0</v>
      </c>
      <c r="O94" s="41">
        <v>0</v>
      </c>
      <c r="P94" s="42">
        <v>0</v>
      </c>
      <c r="Q94" s="72">
        <v>0</v>
      </c>
      <c r="R94" s="72">
        <v>0</v>
      </c>
      <c r="S94" s="82">
        <f t="shared" si="6"/>
        <v>0</v>
      </c>
      <c r="T94" s="89">
        <f t="shared" si="7"/>
        <v>0</v>
      </c>
    </row>
    <row r="95" spans="1:20" ht="12.75">
      <c r="A95" s="2" t="s">
        <v>193</v>
      </c>
      <c r="B95" s="3" t="s">
        <v>304</v>
      </c>
      <c r="C95" s="3" t="s">
        <v>194</v>
      </c>
      <c r="D95" s="3" t="s">
        <v>293</v>
      </c>
      <c r="E95" s="41">
        <v>13163</v>
      </c>
      <c r="F95" s="42">
        <v>57</v>
      </c>
      <c r="G95" s="72">
        <v>1758.04</v>
      </c>
      <c r="H95" s="72">
        <v>57</v>
      </c>
      <c r="I95" s="77">
        <f t="shared" si="4"/>
        <v>1815.04</v>
      </c>
      <c r="J95" s="41">
        <v>2103</v>
      </c>
      <c r="K95" s="42">
        <v>49</v>
      </c>
      <c r="L95" s="72">
        <v>162.709789993222</v>
      </c>
      <c r="M95" s="72">
        <v>8.25009775257285</v>
      </c>
      <c r="N95" s="77">
        <f t="shared" si="5"/>
        <v>170.95988774579484</v>
      </c>
      <c r="O95" s="41">
        <v>2692</v>
      </c>
      <c r="P95" s="42">
        <v>29</v>
      </c>
      <c r="Q95" s="72">
        <v>281.025911592762</v>
      </c>
      <c r="R95" s="72">
        <v>9.89292222699217</v>
      </c>
      <c r="S95" s="82">
        <f t="shared" si="6"/>
        <v>290.9188338197541</v>
      </c>
      <c r="T95" s="89">
        <f t="shared" si="7"/>
        <v>2.153298755736398</v>
      </c>
    </row>
    <row r="96" spans="1:20" ht="12.75">
      <c r="A96" s="2" t="s">
        <v>195</v>
      </c>
      <c r="B96" s="3" t="s">
        <v>196</v>
      </c>
      <c r="C96" s="3" t="s">
        <v>194</v>
      </c>
      <c r="D96" s="3" t="s">
        <v>3</v>
      </c>
      <c r="E96" s="41">
        <v>580</v>
      </c>
      <c r="F96" s="42">
        <v>15</v>
      </c>
      <c r="G96" s="72">
        <v>579.2</v>
      </c>
      <c r="H96" s="72">
        <v>15</v>
      </c>
      <c r="I96" s="77">
        <f t="shared" si="4"/>
        <v>594.2</v>
      </c>
      <c r="J96" s="41">
        <v>1024</v>
      </c>
      <c r="K96" s="42">
        <v>6</v>
      </c>
      <c r="L96" s="72">
        <v>53.5851719433072</v>
      </c>
      <c r="M96" s="72">
        <v>1.94591014905531</v>
      </c>
      <c r="N96" s="77">
        <f t="shared" si="5"/>
        <v>55.53108209236251</v>
      </c>
      <c r="O96" s="41">
        <v>684</v>
      </c>
      <c r="P96" s="42">
        <v>7</v>
      </c>
      <c r="Q96" s="72">
        <v>96.2961129224453</v>
      </c>
      <c r="R96" s="72">
        <v>2.64575131106459</v>
      </c>
      <c r="S96" s="82">
        <f t="shared" si="6"/>
        <v>98.94186423350989</v>
      </c>
      <c r="T96" s="89">
        <f t="shared" si="7"/>
        <v>0.7115694520171421</v>
      </c>
    </row>
    <row r="97" spans="1:20" ht="12.75">
      <c r="A97" s="2" t="s">
        <v>197</v>
      </c>
      <c r="B97" s="3" t="s">
        <v>198</v>
      </c>
      <c r="C97" s="3" t="s">
        <v>199</v>
      </c>
      <c r="D97" s="3" t="s">
        <v>3</v>
      </c>
      <c r="E97" s="41">
        <v>113</v>
      </c>
      <c r="F97" s="42">
        <v>23</v>
      </c>
      <c r="G97" s="72">
        <v>113</v>
      </c>
      <c r="H97" s="72">
        <v>23</v>
      </c>
      <c r="I97" s="77">
        <f t="shared" si="4"/>
        <v>136</v>
      </c>
      <c r="J97" s="41">
        <v>169</v>
      </c>
      <c r="K97" s="42">
        <v>88</v>
      </c>
      <c r="L97" s="72">
        <v>22.9886447903305</v>
      </c>
      <c r="M97" s="72">
        <v>7.16703787691222</v>
      </c>
      <c r="N97" s="77">
        <f t="shared" si="5"/>
        <v>30.155682667242722</v>
      </c>
      <c r="O97" s="41">
        <v>151</v>
      </c>
      <c r="P97" s="42">
        <v>33</v>
      </c>
      <c r="Q97" s="72">
        <v>36.6217040727811</v>
      </c>
      <c r="R97" s="72">
        <v>9.70016959263754</v>
      </c>
      <c r="S97" s="82">
        <f t="shared" si="6"/>
        <v>46.321873665418636</v>
      </c>
      <c r="T97" s="89">
        <f t="shared" si="7"/>
        <v>0.2970810022042496</v>
      </c>
    </row>
    <row r="98" spans="1:20" ht="12.75">
      <c r="A98" s="2" t="s">
        <v>200</v>
      </c>
      <c r="B98" s="3" t="s">
        <v>305</v>
      </c>
      <c r="C98" s="3" t="s">
        <v>199</v>
      </c>
      <c r="D98" s="3" t="s">
        <v>293</v>
      </c>
      <c r="E98" s="41">
        <v>4461</v>
      </c>
      <c r="F98" s="42">
        <v>32</v>
      </c>
      <c r="G98" s="72">
        <v>2162.43</v>
      </c>
      <c r="H98" s="72">
        <v>32</v>
      </c>
      <c r="I98" s="77">
        <f t="shared" si="4"/>
        <v>2194.43</v>
      </c>
      <c r="J98" s="41">
        <v>1986</v>
      </c>
      <c r="K98" s="42">
        <v>31</v>
      </c>
      <c r="L98" s="72">
        <v>145.365114335727</v>
      </c>
      <c r="M98" s="72">
        <v>4.49980967033027</v>
      </c>
      <c r="N98" s="77">
        <f t="shared" si="5"/>
        <v>149.86492400605727</v>
      </c>
      <c r="O98" s="41">
        <v>3307</v>
      </c>
      <c r="P98" s="42">
        <v>17</v>
      </c>
      <c r="Q98" s="72">
        <v>328.325312945412</v>
      </c>
      <c r="R98" s="72">
        <v>5.60555127546399</v>
      </c>
      <c r="S98" s="82">
        <f t="shared" si="6"/>
        <v>333.930864220876</v>
      </c>
      <c r="T98" s="89">
        <f t="shared" si="7"/>
        <v>2.304220315887399</v>
      </c>
    </row>
    <row r="99" spans="1:20" ht="12.75">
      <c r="A99" s="2" t="s">
        <v>201</v>
      </c>
      <c r="B99" s="3" t="s">
        <v>306</v>
      </c>
      <c r="C99" s="3" t="s">
        <v>202</v>
      </c>
      <c r="D99" s="3" t="s">
        <v>293</v>
      </c>
      <c r="E99" s="41">
        <v>2381</v>
      </c>
      <c r="F99" s="42">
        <v>113</v>
      </c>
      <c r="G99" s="72">
        <v>2141.8</v>
      </c>
      <c r="H99" s="72">
        <v>113</v>
      </c>
      <c r="I99" s="77">
        <f t="shared" si="4"/>
        <v>2254.8</v>
      </c>
      <c r="J99" s="41">
        <v>14402</v>
      </c>
      <c r="K99" s="42">
        <v>103</v>
      </c>
      <c r="L99" s="72">
        <v>212.76118847418</v>
      </c>
      <c r="M99" s="72">
        <v>19.121978934588</v>
      </c>
      <c r="N99" s="77">
        <f t="shared" si="5"/>
        <v>231.88316740876797</v>
      </c>
      <c r="O99" s="41">
        <v>5143</v>
      </c>
      <c r="P99" s="42">
        <v>101</v>
      </c>
      <c r="Q99" s="72">
        <v>488.548140303698</v>
      </c>
      <c r="R99" s="72">
        <v>32.6173251283439</v>
      </c>
      <c r="S99" s="82">
        <f t="shared" si="6"/>
        <v>521.1654654320419</v>
      </c>
      <c r="T99" s="89">
        <f t="shared" si="7"/>
        <v>3.135197503085579</v>
      </c>
    </row>
    <row r="100" spans="1:20" ht="12.75">
      <c r="A100" s="2" t="s">
        <v>203</v>
      </c>
      <c r="B100" s="3" t="s">
        <v>307</v>
      </c>
      <c r="C100" s="3" t="s">
        <v>202</v>
      </c>
      <c r="D100" s="3" t="s">
        <v>293</v>
      </c>
      <c r="E100" s="41">
        <v>2223</v>
      </c>
      <c r="F100" s="42">
        <v>31</v>
      </c>
      <c r="G100" s="72">
        <v>1998.2</v>
      </c>
      <c r="H100" s="72">
        <v>31</v>
      </c>
      <c r="I100" s="77">
        <f t="shared" si="4"/>
        <v>2029.2</v>
      </c>
      <c r="J100" s="41">
        <v>2178</v>
      </c>
      <c r="K100" s="42">
        <v>5</v>
      </c>
      <c r="L100" s="72">
        <v>134.995564609692</v>
      </c>
      <c r="M100" s="72">
        <v>2.484906649788</v>
      </c>
      <c r="N100" s="77">
        <f t="shared" si="5"/>
        <v>137.48047125948</v>
      </c>
      <c r="O100" s="41">
        <v>2610</v>
      </c>
      <c r="P100" s="42">
        <v>4</v>
      </c>
      <c r="Q100" s="72">
        <v>301.709914172662</v>
      </c>
      <c r="R100" s="72">
        <v>2.73205080756888</v>
      </c>
      <c r="S100" s="82">
        <f t="shared" si="6"/>
        <v>304.4419649802309</v>
      </c>
      <c r="T100" s="89">
        <f t="shared" si="7"/>
        <v>2.1156217590744077</v>
      </c>
    </row>
    <row r="101" spans="1:20" ht="12.75">
      <c r="A101" s="2" t="s">
        <v>204</v>
      </c>
      <c r="B101" s="3" t="s">
        <v>205</v>
      </c>
      <c r="C101" s="3" t="s">
        <v>202</v>
      </c>
      <c r="D101" s="3" t="s">
        <v>3</v>
      </c>
      <c r="E101" s="41">
        <v>891</v>
      </c>
      <c r="F101" s="42">
        <v>111</v>
      </c>
      <c r="G101" s="72">
        <v>804.6</v>
      </c>
      <c r="H101" s="72">
        <v>111</v>
      </c>
      <c r="I101" s="77">
        <f t="shared" si="4"/>
        <v>915.6</v>
      </c>
      <c r="J101" s="41">
        <v>940</v>
      </c>
      <c r="K101" s="42">
        <v>32</v>
      </c>
      <c r="L101" s="72">
        <v>55.6041749240008</v>
      </c>
      <c r="M101" s="72">
        <v>6.22257626807137</v>
      </c>
      <c r="N101" s="77">
        <f t="shared" si="5"/>
        <v>61.82675119207217</v>
      </c>
      <c r="O101" s="41">
        <v>871</v>
      </c>
      <c r="P101" s="42">
        <v>43</v>
      </c>
      <c r="Q101" s="72">
        <v>108.323604214063</v>
      </c>
      <c r="R101" s="72">
        <v>11.7001695926375</v>
      </c>
      <c r="S101" s="82">
        <f t="shared" si="6"/>
        <v>120.02377380670049</v>
      </c>
      <c r="T101" s="89">
        <f t="shared" si="7"/>
        <v>0.9133035150268103</v>
      </c>
    </row>
    <row r="102" spans="1:20" ht="12.75">
      <c r="A102" s="2" t="s">
        <v>206</v>
      </c>
      <c r="B102" s="3" t="s">
        <v>207</v>
      </c>
      <c r="C102" s="3" t="s">
        <v>202</v>
      </c>
      <c r="D102" s="3" t="s">
        <v>8</v>
      </c>
      <c r="E102" s="41">
        <v>4</v>
      </c>
      <c r="F102" s="42">
        <v>4</v>
      </c>
      <c r="G102" s="72">
        <v>4</v>
      </c>
      <c r="H102" s="72">
        <v>4</v>
      </c>
      <c r="I102" s="77">
        <f t="shared" si="4"/>
        <v>8</v>
      </c>
      <c r="J102" s="41">
        <v>0</v>
      </c>
      <c r="K102" s="42">
        <v>0</v>
      </c>
      <c r="L102" s="72">
        <v>0</v>
      </c>
      <c r="M102" s="72">
        <v>0</v>
      </c>
      <c r="N102" s="77">
        <f t="shared" si="5"/>
        <v>0</v>
      </c>
      <c r="O102" s="41">
        <v>0</v>
      </c>
      <c r="P102" s="42">
        <v>0</v>
      </c>
      <c r="Q102" s="72">
        <v>0</v>
      </c>
      <c r="R102" s="72">
        <v>0</v>
      </c>
      <c r="S102" s="82">
        <f t="shared" si="6"/>
        <v>0</v>
      </c>
      <c r="T102" s="89">
        <f t="shared" si="7"/>
        <v>0.0030896320406583228</v>
      </c>
    </row>
    <row r="103" spans="1:20" ht="12.75">
      <c r="A103" s="2" t="s">
        <v>208</v>
      </c>
      <c r="B103" s="3" t="s">
        <v>209</v>
      </c>
      <c r="C103" s="3" t="s">
        <v>202</v>
      </c>
      <c r="D103" s="3" t="s">
        <v>8</v>
      </c>
      <c r="E103" s="41">
        <v>332</v>
      </c>
      <c r="F103" s="42">
        <v>0</v>
      </c>
      <c r="G103" s="72">
        <v>244.8</v>
      </c>
      <c r="H103" s="72">
        <v>0</v>
      </c>
      <c r="I103" s="77">
        <f t="shared" si="4"/>
        <v>244.8</v>
      </c>
      <c r="J103" s="41">
        <v>212</v>
      </c>
      <c r="K103" s="42">
        <v>0</v>
      </c>
      <c r="L103" s="72">
        <v>10.9522791462203</v>
      </c>
      <c r="M103" s="72">
        <v>0</v>
      </c>
      <c r="N103" s="77">
        <f t="shared" si="5"/>
        <v>10.9522791462203</v>
      </c>
      <c r="O103" s="41">
        <v>125</v>
      </c>
      <c r="P103" s="42">
        <v>0</v>
      </c>
      <c r="Q103" s="72">
        <v>11.1803398874989</v>
      </c>
      <c r="R103" s="72">
        <v>0</v>
      </c>
      <c r="S103" s="82">
        <f t="shared" si="6"/>
        <v>11.1803398874989</v>
      </c>
      <c r="T103" s="89">
        <f t="shared" si="7"/>
        <v>0.1702329336170601</v>
      </c>
    </row>
    <row r="104" spans="1:20" ht="12.75">
      <c r="A104" s="2" t="s">
        <v>60</v>
      </c>
      <c r="B104" s="3" t="s">
        <v>61</v>
      </c>
      <c r="C104" s="3" t="s">
        <v>211</v>
      </c>
      <c r="D104" s="3" t="s">
        <v>8</v>
      </c>
      <c r="E104" s="41">
        <v>0</v>
      </c>
      <c r="F104" s="42">
        <v>0</v>
      </c>
      <c r="G104" s="72">
        <v>0</v>
      </c>
      <c r="H104" s="72">
        <v>0</v>
      </c>
      <c r="I104" s="77">
        <f t="shared" si="4"/>
        <v>0</v>
      </c>
      <c r="J104" s="41">
        <v>0</v>
      </c>
      <c r="K104" s="42">
        <v>0</v>
      </c>
      <c r="L104" s="72">
        <v>0</v>
      </c>
      <c r="M104" s="72">
        <v>0</v>
      </c>
      <c r="N104" s="77">
        <f t="shared" si="5"/>
        <v>0</v>
      </c>
      <c r="O104" s="41">
        <v>0</v>
      </c>
      <c r="P104" s="42">
        <v>0</v>
      </c>
      <c r="Q104" s="72">
        <v>0</v>
      </c>
      <c r="R104" s="72">
        <v>0</v>
      </c>
      <c r="S104" s="82">
        <f t="shared" si="6"/>
        <v>0</v>
      </c>
      <c r="T104" s="89">
        <f t="shared" si="7"/>
        <v>0</v>
      </c>
    </row>
    <row r="105" spans="1:20" ht="12.75">
      <c r="A105" s="2" t="s">
        <v>210</v>
      </c>
      <c r="B105" s="3" t="s">
        <v>308</v>
      </c>
      <c r="C105" s="3" t="s">
        <v>211</v>
      </c>
      <c r="D105" s="3" t="s">
        <v>293</v>
      </c>
      <c r="E105" s="41">
        <v>1907</v>
      </c>
      <c r="F105" s="42">
        <v>4</v>
      </c>
      <c r="G105" s="72">
        <v>1850.2</v>
      </c>
      <c r="H105" s="72">
        <v>4</v>
      </c>
      <c r="I105" s="77">
        <f t="shared" si="4"/>
        <v>1854.2</v>
      </c>
      <c r="J105" s="41">
        <v>3377</v>
      </c>
      <c r="K105" s="42">
        <v>49</v>
      </c>
      <c r="L105" s="72">
        <v>195.304808763007</v>
      </c>
      <c r="M105" s="72">
        <v>9.72913416539135</v>
      </c>
      <c r="N105" s="77">
        <f t="shared" si="5"/>
        <v>205.03394292839835</v>
      </c>
      <c r="O105" s="41">
        <v>1709</v>
      </c>
      <c r="P105" s="42">
        <v>47</v>
      </c>
      <c r="Q105" s="72">
        <v>259.975640394223</v>
      </c>
      <c r="R105" s="72">
        <v>12.7933351671438</v>
      </c>
      <c r="S105" s="82">
        <f t="shared" si="6"/>
        <v>272.7689755613668</v>
      </c>
      <c r="T105" s="89">
        <f t="shared" si="7"/>
        <v>2.2807406611852405</v>
      </c>
    </row>
    <row r="106" spans="1:20" ht="12.75">
      <c r="A106" s="2" t="s">
        <v>212</v>
      </c>
      <c r="B106" s="3" t="s">
        <v>213</v>
      </c>
      <c r="C106" s="3" t="s">
        <v>211</v>
      </c>
      <c r="D106" s="3" t="s">
        <v>8</v>
      </c>
      <c r="E106" s="41">
        <v>0</v>
      </c>
      <c r="F106" s="42">
        <v>0</v>
      </c>
      <c r="G106" s="72">
        <v>0</v>
      </c>
      <c r="H106" s="72">
        <v>0</v>
      </c>
      <c r="I106" s="77">
        <f t="shared" si="4"/>
        <v>0</v>
      </c>
      <c r="J106" s="41">
        <v>0</v>
      </c>
      <c r="K106" s="42">
        <v>0</v>
      </c>
      <c r="L106" s="72">
        <v>0</v>
      </c>
      <c r="M106" s="72">
        <v>0</v>
      </c>
      <c r="N106" s="77">
        <f t="shared" si="5"/>
        <v>0</v>
      </c>
      <c r="O106" s="41">
        <v>0</v>
      </c>
      <c r="P106" s="42">
        <v>0</v>
      </c>
      <c r="Q106" s="72">
        <v>0</v>
      </c>
      <c r="R106" s="72">
        <v>0</v>
      </c>
      <c r="S106" s="82">
        <f t="shared" si="6"/>
        <v>0</v>
      </c>
      <c r="T106" s="89">
        <f t="shared" si="7"/>
        <v>0</v>
      </c>
    </row>
    <row r="107" spans="1:20" ht="12.75">
      <c r="A107" s="2" t="s">
        <v>214</v>
      </c>
      <c r="B107" s="3" t="s">
        <v>215</v>
      </c>
      <c r="C107" s="3" t="s">
        <v>216</v>
      </c>
      <c r="D107" s="3" t="s">
        <v>8</v>
      </c>
      <c r="E107" s="41">
        <v>0</v>
      </c>
      <c r="F107" s="42">
        <v>0</v>
      </c>
      <c r="G107" s="72">
        <v>0</v>
      </c>
      <c r="H107" s="72">
        <v>0</v>
      </c>
      <c r="I107" s="77">
        <f t="shared" si="4"/>
        <v>0</v>
      </c>
      <c r="J107" s="41">
        <v>0</v>
      </c>
      <c r="K107" s="42">
        <v>0</v>
      </c>
      <c r="L107" s="72">
        <v>0</v>
      </c>
      <c r="M107" s="72">
        <v>0</v>
      </c>
      <c r="N107" s="77">
        <f t="shared" si="5"/>
        <v>0</v>
      </c>
      <c r="O107" s="41">
        <v>0</v>
      </c>
      <c r="P107" s="42">
        <v>0</v>
      </c>
      <c r="Q107" s="72">
        <v>0</v>
      </c>
      <c r="R107" s="72">
        <v>0</v>
      </c>
      <c r="S107" s="82">
        <f t="shared" si="6"/>
        <v>0</v>
      </c>
      <c r="T107" s="89">
        <f t="shared" si="7"/>
        <v>0</v>
      </c>
    </row>
    <row r="108" spans="1:20" ht="12.75">
      <c r="A108" s="2" t="s">
        <v>217</v>
      </c>
      <c r="B108" s="3" t="s">
        <v>309</v>
      </c>
      <c r="C108" s="3" t="s">
        <v>216</v>
      </c>
      <c r="D108" s="3" t="s">
        <v>293</v>
      </c>
      <c r="E108" s="41">
        <v>1128</v>
      </c>
      <c r="F108" s="42">
        <v>103</v>
      </c>
      <c r="G108" s="72">
        <v>1024</v>
      </c>
      <c r="H108" s="72">
        <v>103</v>
      </c>
      <c r="I108" s="77">
        <f t="shared" si="4"/>
        <v>1127</v>
      </c>
      <c r="J108" s="41">
        <v>1796</v>
      </c>
      <c r="K108" s="42">
        <v>239</v>
      </c>
      <c r="L108" s="72">
        <v>90.0591670830809</v>
      </c>
      <c r="M108" s="72">
        <v>26.8274085077921</v>
      </c>
      <c r="N108" s="77">
        <f t="shared" si="5"/>
        <v>116.886575590873</v>
      </c>
      <c r="O108" s="41">
        <v>1566</v>
      </c>
      <c r="P108" s="42">
        <v>440</v>
      </c>
      <c r="Q108" s="72">
        <v>183.227334647867</v>
      </c>
      <c r="R108" s="72">
        <v>61.1586799149275</v>
      </c>
      <c r="S108" s="82">
        <f t="shared" si="6"/>
        <v>244.3860145627945</v>
      </c>
      <c r="T108" s="89">
        <f t="shared" si="7"/>
        <v>1.534044238865039</v>
      </c>
    </row>
    <row r="109" spans="1:20" ht="12.75">
      <c r="A109" s="2" t="s">
        <v>218</v>
      </c>
      <c r="B109" s="3" t="s">
        <v>219</v>
      </c>
      <c r="C109" s="3" t="s">
        <v>220</v>
      </c>
      <c r="D109" s="3" t="s">
        <v>3</v>
      </c>
      <c r="E109" s="41">
        <v>466</v>
      </c>
      <c r="F109" s="42">
        <v>20</v>
      </c>
      <c r="G109" s="72">
        <v>466</v>
      </c>
      <c r="H109" s="72">
        <v>20</v>
      </c>
      <c r="I109" s="77">
        <f t="shared" si="4"/>
        <v>486</v>
      </c>
      <c r="J109" s="41">
        <v>397</v>
      </c>
      <c r="K109" s="42">
        <v>11</v>
      </c>
      <c r="L109" s="72">
        <v>34.7561543324493</v>
      </c>
      <c r="M109" s="72">
        <v>3.09104245335832</v>
      </c>
      <c r="N109" s="77">
        <f t="shared" si="5"/>
        <v>37.84719678580762</v>
      </c>
      <c r="O109" s="41">
        <v>1425</v>
      </c>
      <c r="P109" s="42">
        <v>0</v>
      </c>
      <c r="Q109" s="72">
        <v>87.2660633147987</v>
      </c>
      <c r="R109" s="72">
        <v>0</v>
      </c>
      <c r="S109" s="82">
        <f t="shared" si="6"/>
        <v>87.2660633147987</v>
      </c>
      <c r="T109" s="89">
        <f t="shared" si="7"/>
        <v>0.562406768088703</v>
      </c>
    </row>
    <row r="110" spans="1:20" ht="12.75">
      <c r="A110" s="5" t="s">
        <v>221</v>
      </c>
      <c r="B110" s="3" t="s">
        <v>310</v>
      </c>
      <c r="C110" s="3" t="s">
        <v>220</v>
      </c>
      <c r="D110" s="3" t="s">
        <v>293</v>
      </c>
      <c r="E110" s="41">
        <v>816</v>
      </c>
      <c r="F110" s="42">
        <v>64</v>
      </c>
      <c r="G110" s="72">
        <v>816</v>
      </c>
      <c r="H110" s="72">
        <v>64</v>
      </c>
      <c r="I110" s="77">
        <f t="shared" si="4"/>
        <v>880</v>
      </c>
      <c r="J110" s="41">
        <v>1120</v>
      </c>
      <c r="K110" s="42">
        <v>88</v>
      </c>
      <c r="L110" s="72">
        <v>120.569343554143</v>
      </c>
      <c r="M110" s="72">
        <v>13.9523115994564</v>
      </c>
      <c r="N110" s="77">
        <f t="shared" si="5"/>
        <v>134.5216551535994</v>
      </c>
      <c r="O110" s="41">
        <v>2336</v>
      </c>
      <c r="P110" s="42">
        <v>36</v>
      </c>
      <c r="Q110" s="72">
        <v>251.207892985127</v>
      </c>
      <c r="R110" s="72">
        <v>12.7858793709757</v>
      </c>
      <c r="S110" s="82">
        <f t="shared" si="6"/>
        <v>263.9937723561027</v>
      </c>
      <c r="T110" s="89">
        <f t="shared" si="7"/>
        <v>1.5642618160295632</v>
      </c>
    </row>
    <row r="111" spans="1:20" ht="12.75">
      <c r="A111" s="2" t="s">
        <v>222</v>
      </c>
      <c r="B111" s="3" t="s">
        <v>223</v>
      </c>
      <c r="C111" s="3" t="s">
        <v>220</v>
      </c>
      <c r="D111" s="3" t="s">
        <v>3</v>
      </c>
      <c r="E111" s="41">
        <v>221</v>
      </c>
      <c r="F111" s="42">
        <v>39</v>
      </c>
      <c r="G111" s="72">
        <v>221</v>
      </c>
      <c r="H111" s="72">
        <v>39</v>
      </c>
      <c r="I111" s="77">
        <f t="shared" si="4"/>
        <v>260</v>
      </c>
      <c r="J111" s="41">
        <v>218</v>
      </c>
      <c r="K111" s="42">
        <v>37</v>
      </c>
      <c r="L111" s="72">
        <v>25.3550046185337</v>
      </c>
      <c r="M111" s="72">
        <v>4.30406509320417</v>
      </c>
      <c r="N111" s="77">
        <f t="shared" si="5"/>
        <v>29.65906971173787</v>
      </c>
      <c r="O111" s="41">
        <v>422</v>
      </c>
      <c r="P111" s="42">
        <v>29</v>
      </c>
      <c r="Q111" s="72">
        <v>63.856672599776</v>
      </c>
      <c r="R111" s="72">
        <v>7.47213595499958</v>
      </c>
      <c r="S111" s="82">
        <f t="shared" si="6"/>
        <v>71.32880855477558</v>
      </c>
      <c r="T111" s="89">
        <f t="shared" si="7"/>
        <v>0.4009034725864572</v>
      </c>
    </row>
    <row r="112" spans="1:20" ht="12.75">
      <c r="A112" s="2" t="s">
        <v>224</v>
      </c>
      <c r="B112" s="3" t="s">
        <v>225</v>
      </c>
      <c r="C112" s="3" t="s">
        <v>220</v>
      </c>
      <c r="D112" s="3" t="s">
        <v>226</v>
      </c>
      <c r="E112" s="41">
        <v>0</v>
      </c>
      <c r="F112" s="42">
        <v>0</v>
      </c>
      <c r="G112" s="72">
        <v>0</v>
      </c>
      <c r="H112" s="72">
        <v>0</v>
      </c>
      <c r="I112" s="77">
        <f t="shared" si="4"/>
        <v>0</v>
      </c>
      <c r="J112" s="41">
        <v>0</v>
      </c>
      <c r="K112" s="42">
        <v>0</v>
      </c>
      <c r="L112" s="72">
        <v>0</v>
      </c>
      <c r="M112" s="72">
        <v>0</v>
      </c>
      <c r="N112" s="77">
        <f t="shared" si="5"/>
        <v>0</v>
      </c>
      <c r="O112" s="41">
        <v>0</v>
      </c>
      <c r="P112" s="42">
        <v>0</v>
      </c>
      <c r="Q112" s="72">
        <v>0</v>
      </c>
      <c r="R112" s="72">
        <v>0</v>
      </c>
      <c r="S112" s="82">
        <f t="shared" si="6"/>
        <v>0</v>
      </c>
      <c r="T112" s="89">
        <f t="shared" si="7"/>
        <v>0</v>
      </c>
    </row>
    <row r="113" spans="1:20" ht="12.75">
      <c r="A113" s="2" t="s">
        <v>227</v>
      </c>
      <c r="B113" s="3" t="s">
        <v>228</v>
      </c>
      <c r="C113" s="3" t="s">
        <v>220</v>
      </c>
      <c r="D113" s="3" t="s">
        <v>226</v>
      </c>
      <c r="E113" s="41">
        <v>11</v>
      </c>
      <c r="F113" s="42">
        <v>0</v>
      </c>
      <c r="G113" s="72">
        <v>11</v>
      </c>
      <c r="H113" s="72">
        <v>0</v>
      </c>
      <c r="I113" s="77">
        <f t="shared" si="4"/>
        <v>11</v>
      </c>
      <c r="J113" s="41">
        <v>4</v>
      </c>
      <c r="K113" s="42">
        <v>0</v>
      </c>
      <c r="L113" s="72">
        <v>2.484906649788</v>
      </c>
      <c r="M113" s="72">
        <v>0</v>
      </c>
      <c r="N113" s="77">
        <f t="shared" si="5"/>
        <v>2.484906649788</v>
      </c>
      <c r="O113" s="41">
        <v>49</v>
      </c>
      <c r="P113" s="42">
        <v>0</v>
      </c>
      <c r="Q113" s="72">
        <v>9.6332495807108</v>
      </c>
      <c r="R113" s="72">
        <v>0</v>
      </c>
      <c r="S113" s="82">
        <f t="shared" si="6"/>
        <v>9.6332495807108</v>
      </c>
      <c r="T113" s="89">
        <f t="shared" si="7"/>
        <v>0.037933434591864046</v>
      </c>
    </row>
    <row r="114" spans="1:20" ht="12.75">
      <c r="A114" s="2" t="s">
        <v>229</v>
      </c>
      <c r="B114" s="3" t="s">
        <v>230</v>
      </c>
      <c r="C114" s="3" t="s">
        <v>220</v>
      </c>
      <c r="D114" s="3" t="s">
        <v>292</v>
      </c>
      <c r="E114" s="41">
        <v>0</v>
      </c>
      <c r="F114" s="42">
        <v>0</v>
      </c>
      <c r="G114" s="72">
        <v>0</v>
      </c>
      <c r="H114" s="72">
        <v>0</v>
      </c>
      <c r="I114" s="77">
        <f t="shared" si="4"/>
        <v>0</v>
      </c>
      <c r="J114" s="41">
        <v>0</v>
      </c>
      <c r="K114" s="42">
        <v>0</v>
      </c>
      <c r="L114" s="72">
        <v>0</v>
      </c>
      <c r="M114" s="72">
        <v>0</v>
      </c>
      <c r="N114" s="77">
        <f t="shared" si="5"/>
        <v>0</v>
      </c>
      <c r="O114" s="41">
        <v>0</v>
      </c>
      <c r="P114" s="42">
        <v>0</v>
      </c>
      <c r="Q114" s="72">
        <v>0</v>
      </c>
      <c r="R114" s="72">
        <v>0</v>
      </c>
      <c r="S114" s="82">
        <f t="shared" si="6"/>
        <v>0</v>
      </c>
      <c r="T114" s="89">
        <f t="shared" si="7"/>
        <v>0</v>
      </c>
    </row>
    <row r="115" spans="1:20" ht="12.75">
      <c r="A115" s="5" t="s">
        <v>231</v>
      </c>
      <c r="B115" s="3" t="s">
        <v>232</v>
      </c>
      <c r="C115" s="3" t="s">
        <v>220</v>
      </c>
      <c r="D115" s="3" t="s">
        <v>226</v>
      </c>
      <c r="E115" s="41">
        <v>23</v>
      </c>
      <c r="F115" s="42">
        <v>0</v>
      </c>
      <c r="G115" s="72">
        <v>23</v>
      </c>
      <c r="H115" s="72">
        <v>0</v>
      </c>
      <c r="I115" s="77">
        <f t="shared" si="4"/>
        <v>23</v>
      </c>
      <c r="J115" s="41">
        <v>97</v>
      </c>
      <c r="K115" s="42">
        <v>0</v>
      </c>
      <c r="L115" s="72">
        <v>7.79893331004122</v>
      </c>
      <c r="M115" s="72">
        <v>0</v>
      </c>
      <c r="N115" s="77">
        <f t="shared" si="5"/>
        <v>7.79893331004122</v>
      </c>
      <c r="O115" s="41">
        <v>53</v>
      </c>
      <c r="P115" s="42">
        <v>0</v>
      </c>
      <c r="Q115" s="72">
        <v>10.0373973491764</v>
      </c>
      <c r="R115" s="72">
        <v>0</v>
      </c>
      <c r="S115" s="82">
        <f t="shared" si="6"/>
        <v>10.0373973491764</v>
      </c>
      <c r="T115" s="89">
        <f t="shared" si="7"/>
        <v>0.06761095201527162</v>
      </c>
    </row>
    <row r="116" spans="1:20" ht="12.75">
      <c r="A116" s="2" t="s">
        <v>233</v>
      </c>
      <c r="B116" s="3" t="s">
        <v>234</v>
      </c>
      <c r="C116" s="3" t="s">
        <v>220</v>
      </c>
      <c r="D116" s="3" t="s">
        <v>293</v>
      </c>
      <c r="E116" s="41">
        <v>1673</v>
      </c>
      <c r="F116" s="42">
        <v>22</v>
      </c>
      <c r="G116" s="72">
        <v>1649</v>
      </c>
      <c r="H116" s="72">
        <v>22</v>
      </c>
      <c r="I116" s="77">
        <f t="shared" si="4"/>
        <v>1671</v>
      </c>
      <c r="J116" s="41">
        <v>2123</v>
      </c>
      <c r="K116" s="42">
        <v>47</v>
      </c>
      <c r="L116" s="72">
        <v>208.04860467637</v>
      </c>
      <c r="M116" s="72">
        <v>6.46146817635372</v>
      </c>
      <c r="N116" s="77">
        <f t="shared" si="5"/>
        <v>214.5100728527237</v>
      </c>
      <c r="O116" s="41">
        <v>2686</v>
      </c>
      <c r="P116" s="42">
        <v>28</v>
      </c>
      <c r="Q116" s="72">
        <v>426.762742383171</v>
      </c>
      <c r="R116" s="72">
        <v>8.62044280575275</v>
      </c>
      <c r="S116" s="82">
        <f t="shared" si="6"/>
        <v>435.38318518892373</v>
      </c>
      <c r="T116" s="89">
        <f t="shared" si="7"/>
        <v>2.631336326590967</v>
      </c>
    </row>
    <row r="117" spans="1:20" ht="12.75">
      <c r="A117" s="2" t="s">
        <v>235</v>
      </c>
      <c r="B117" s="3" t="s">
        <v>236</v>
      </c>
      <c r="C117" s="3" t="s">
        <v>220</v>
      </c>
      <c r="D117" s="3" t="s">
        <v>8</v>
      </c>
      <c r="E117" s="41">
        <v>0</v>
      </c>
      <c r="F117" s="42">
        <v>0</v>
      </c>
      <c r="G117" s="72">
        <v>0</v>
      </c>
      <c r="H117" s="72">
        <v>0</v>
      </c>
      <c r="I117" s="77">
        <f t="shared" si="4"/>
        <v>0</v>
      </c>
      <c r="J117" s="41">
        <v>0</v>
      </c>
      <c r="K117" s="42">
        <v>0</v>
      </c>
      <c r="L117" s="72">
        <v>0</v>
      </c>
      <c r="M117" s="72">
        <v>0</v>
      </c>
      <c r="N117" s="77">
        <f t="shared" si="5"/>
        <v>0</v>
      </c>
      <c r="O117" s="41">
        <v>0</v>
      </c>
      <c r="P117" s="42">
        <v>0</v>
      </c>
      <c r="Q117" s="72">
        <v>0</v>
      </c>
      <c r="R117" s="72">
        <v>0</v>
      </c>
      <c r="S117" s="82">
        <f t="shared" si="6"/>
        <v>0</v>
      </c>
      <c r="T117" s="89">
        <f t="shared" si="7"/>
        <v>0</v>
      </c>
    </row>
    <row r="118" spans="1:20" ht="12.75">
      <c r="A118" s="2" t="s">
        <v>237</v>
      </c>
      <c r="B118" s="3" t="s">
        <v>238</v>
      </c>
      <c r="C118" s="3" t="s">
        <v>220</v>
      </c>
      <c r="D118" s="3" t="s">
        <v>8</v>
      </c>
      <c r="E118" s="41">
        <v>0</v>
      </c>
      <c r="F118" s="42">
        <v>0</v>
      </c>
      <c r="G118" s="72">
        <v>0</v>
      </c>
      <c r="H118" s="72">
        <v>0</v>
      </c>
      <c r="I118" s="77">
        <f t="shared" si="4"/>
        <v>0</v>
      </c>
      <c r="J118" s="41">
        <v>0</v>
      </c>
      <c r="K118" s="42">
        <v>0</v>
      </c>
      <c r="L118" s="72">
        <v>0</v>
      </c>
      <c r="M118" s="72">
        <v>0</v>
      </c>
      <c r="N118" s="77">
        <f t="shared" si="5"/>
        <v>0</v>
      </c>
      <c r="O118" s="41">
        <v>0</v>
      </c>
      <c r="P118" s="42">
        <v>0</v>
      </c>
      <c r="Q118" s="72">
        <v>0</v>
      </c>
      <c r="R118" s="72">
        <v>0</v>
      </c>
      <c r="S118" s="82">
        <f t="shared" si="6"/>
        <v>0</v>
      </c>
      <c r="T118" s="89">
        <f t="shared" si="7"/>
        <v>0</v>
      </c>
    </row>
    <row r="119" spans="1:20" ht="12.75">
      <c r="A119" s="2" t="s">
        <v>239</v>
      </c>
      <c r="B119" s="3" t="s">
        <v>240</v>
      </c>
      <c r="C119" s="3" t="s">
        <v>220</v>
      </c>
      <c r="D119" s="3" t="s">
        <v>8</v>
      </c>
      <c r="E119" s="41">
        <v>2</v>
      </c>
      <c r="F119" s="42">
        <v>0</v>
      </c>
      <c r="G119" s="72">
        <v>2</v>
      </c>
      <c r="H119" s="72">
        <v>0</v>
      </c>
      <c r="I119" s="77">
        <f t="shared" si="4"/>
        <v>2</v>
      </c>
      <c r="J119" s="41">
        <v>14</v>
      </c>
      <c r="K119" s="42">
        <v>0</v>
      </c>
      <c r="L119" s="72">
        <v>2.70805020110221</v>
      </c>
      <c r="M119" s="72">
        <v>0</v>
      </c>
      <c r="N119" s="77">
        <f t="shared" si="5"/>
        <v>2.70805020110221</v>
      </c>
      <c r="O119" s="41">
        <v>8</v>
      </c>
      <c r="P119" s="42">
        <v>0</v>
      </c>
      <c r="Q119" s="72">
        <v>3.64575131106459</v>
      </c>
      <c r="R119" s="72">
        <v>0</v>
      </c>
      <c r="S119" s="82">
        <f t="shared" si="6"/>
        <v>3.64575131106459</v>
      </c>
      <c r="T119" s="89">
        <f t="shared" si="7"/>
        <v>0.021538111058238073</v>
      </c>
    </row>
    <row r="120" spans="1:20" ht="12.75">
      <c r="A120" s="2" t="s">
        <v>241</v>
      </c>
      <c r="B120" s="3" t="s">
        <v>242</v>
      </c>
      <c r="C120" s="3" t="s">
        <v>220</v>
      </c>
      <c r="D120" s="3" t="s">
        <v>226</v>
      </c>
      <c r="E120" s="41">
        <v>6</v>
      </c>
      <c r="F120" s="42">
        <v>6</v>
      </c>
      <c r="G120" s="72">
        <v>6</v>
      </c>
      <c r="H120" s="72">
        <v>6</v>
      </c>
      <c r="I120" s="77">
        <f t="shared" si="4"/>
        <v>12</v>
      </c>
      <c r="J120" s="41">
        <v>10</v>
      </c>
      <c r="K120" s="42">
        <v>10</v>
      </c>
      <c r="L120" s="72">
        <v>2.39789527279837</v>
      </c>
      <c r="M120" s="72">
        <v>2.39789527279837</v>
      </c>
      <c r="N120" s="77">
        <f t="shared" si="5"/>
        <v>4.79579054559674</v>
      </c>
      <c r="O120" s="41">
        <v>9</v>
      </c>
      <c r="P120" s="42">
        <v>9</v>
      </c>
      <c r="Q120" s="72">
        <v>3</v>
      </c>
      <c r="R120" s="72">
        <v>3</v>
      </c>
      <c r="S120" s="82">
        <f t="shared" si="6"/>
        <v>6</v>
      </c>
      <c r="T120" s="89">
        <f t="shared" si="7"/>
        <v>0.04034728610612533</v>
      </c>
    </row>
    <row r="121" spans="1:20" ht="12.75">
      <c r="A121" s="2" t="s">
        <v>243</v>
      </c>
      <c r="B121" s="3" t="s">
        <v>244</v>
      </c>
      <c r="C121" s="3" t="s">
        <v>220</v>
      </c>
      <c r="D121" s="3" t="s">
        <v>8</v>
      </c>
      <c r="E121" s="41">
        <v>0</v>
      </c>
      <c r="F121" s="42">
        <v>0</v>
      </c>
      <c r="G121" s="72">
        <v>0</v>
      </c>
      <c r="H121" s="72">
        <v>0</v>
      </c>
      <c r="I121" s="77">
        <f t="shared" si="4"/>
        <v>0</v>
      </c>
      <c r="J121" s="41">
        <v>0</v>
      </c>
      <c r="K121" s="42">
        <v>0</v>
      </c>
      <c r="L121" s="72">
        <v>0</v>
      </c>
      <c r="M121" s="72">
        <v>0</v>
      </c>
      <c r="N121" s="77">
        <f t="shared" si="5"/>
        <v>0</v>
      </c>
      <c r="O121" s="41">
        <v>0</v>
      </c>
      <c r="P121" s="42">
        <v>0</v>
      </c>
      <c r="Q121" s="72">
        <v>0</v>
      </c>
      <c r="R121" s="72">
        <v>0</v>
      </c>
      <c r="S121" s="82">
        <f t="shared" si="6"/>
        <v>0</v>
      </c>
      <c r="T121" s="89">
        <f t="shared" si="7"/>
        <v>0</v>
      </c>
    </row>
    <row r="122" spans="1:20" ht="12.75">
      <c r="A122" s="2" t="s">
        <v>245</v>
      </c>
      <c r="B122" s="3" t="s">
        <v>246</v>
      </c>
      <c r="C122" s="3" t="s">
        <v>247</v>
      </c>
      <c r="D122" s="3" t="s">
        <v>292</v>
      </c>
      <c r="E122" s="41">
        <v>0</v>
      </c>
      <c r="F122" s="42">
        <v>0</v>
      </c>
      <c r="G122" s="72">
        <v>0</v>
      </c>
      <c r="H122" s="72">
        <v>0</v>
      </c>
      <c r="I122" s="77">
        <f t="shared" si="4"/>
        <v>0</v>
      </c>
      <c r="J122" s="41">
        <v>0</v>
      </c>
      <c r="K122" s="42">
        <v>0</v>
      </c>
      <c r="L122" s="72">
        <v>0</v>
      </c>
      <c r="M122" s="72">
        <v>0</v>
      </c>
      <c r="N122" s="77">
        <f t="shared" si="5"/>
        <v>0</v>
      </c>
      <c r="O122" s="41">
        <v>0</v>
      </c>
      <c r="P122" s="42">
        <v>0</v>
      </c>
      <c r="Q122" s="72">
        <v>0</v>
      </c>
      <c r="R122" s="72">
        <v>0</v>
      </c>
      <c r="S122" s="82">
        <f t="shared" si="6"/>
        <v>0</v>
      </c>
      <c r="T122" s="89">
        <f t="shared" si="7"/>
        <v>0</v>
      </c>
    </row>
    <row r="123" spans="1:20" ht="12.75">
      <c r="A123" s="2" t="s">
        <v>248</v>
      </c>
      <c r="B123" s="3" t="s">
        <v>311</v>
      </c>
      <c r="C123" s="3" t="s">
        <v>247</v>
      </c>
      <c r="D123" s="3" t="s">
        <v>293</v>
      </c>
      <c r="E123" s="41">
        <v>2928</v>
      </c>
      <c r="F123" s="42">
        <v>48</v>
      </c>
      <c r="G123" s="72">
        <v>2309.9</v>
      </c>
      <c r="H123" s="72">
        <v>48</v>
      </c>
      <c r="I123" s="77">
        <f t="shared" si="4"/>
        <v>2357.9</v>
      </c>
      <c r="J123" s="41">
        <v>3945</v>
      </c>
      <c r="K123" s="42">
        <v>25</v>
      </c>
      <c r="L123" s="72">
        <v>258.688144797232</v>
      </c>
      <c r="M123" s="72">
        <v>6.06842558824411</v>
      </c>
      <c r="N123" s="77">
        <f t="shared" si="5"/>
        <v>264.7565703854761</v>
      </c>
      <c r="O123" s="41">
        <v>3073</v>
      </c>
      <c r="P123" s="42">
        <v>38</v>
      </c>
      <c r="Q123" s="72">
        <v>443.176933426764</v>
      </c>
      <c r="R123" s="72">
        <v>8.74456264653803</v>
      </c>
      <c r="S123" s="82">
        <f t="shared" si="6"/>
        <v>451.921496073302</v>
      </c>
      <c r="T123" s="89">
        <f t="shared" si="7"/>
        <v>3.163002739062772</v>
      </c>
    </row>
    <row r="124" spans="1:20" ht="12.75">
      <c r="A124" s="2" t="s">
        <v>249</v>
      </c>
      <c r="B124" s="3" t="s">
        <v>250</v>
      </c>
      <c r="C124" s="3" t="s">
        <v>247</v>
      </c>
      <c r="D124" s="3" t="s">
        <v>8</v>
      </c>
      <c r="E124" s="41">
        <v>249</v>
      </c>
      <c r="F124" s="42">
        <v>70</v>
      </c>
      <c r="G124" s="72">
        <v>249</v>
      </c>
      <c r="H124" s="72">
        <v>70</v>
      </c>
      <c r="I124" s="77">
        <f t="shared" si="4"/>
        <v>319</v>
      </c>
      <c r="J124" s="41">
        <v>671</v>
      </c>
      <c r="K124" s="42">
        <v>20</v>
      </c>
      <c r="L124" s="72">
        <v>15.9124616586912</v>
      </c>
      <c r="M124" s="72">
        <v>4.04305126783455</v>
      </c>
      <c r="N124" s="77">
        <f t="shared" si="5"/>
        <v>19.95551292652575</v>
      </c>
      <c r="O124" s="41">
        <v>1230</v>
      </c>
      <c r="P124" s="42">
        <v>1</v>
      </c>
      <c r="Q124" s="72">
        <v>49.7445893568357</v>
      </c>
      <c r="R124" s="72">
        <v>1</v>
      </c>
      <c r="S124" s="82">
        <f t="shared" si="6"/>
        <v>50.7445893568357</v>
      </c>
      <c r="T124" s="89">
        <f t="shared" si="7"/>
        <v>0.3317823530729299</v>
      </c>
    </row>
    <row r="125" spans="1:20" ht="12.75">
      <c r="A125" s="2" t="s">
        <v>251</v>
      </c>
      <c r="B125" s="3" t="s">
        <v>312</v>
      </c>
      <c r="C125" s="3" t="s">
        <v>247</v>
      </c>
      <c r="D125" s="3" t="s">
        <v>293</v>
      </c>
      <c r="E125" s="41">
        <v>1856</v>
      </c>
      <c r="F125" s="42">
        <v>8</v>
      </c>
      <c r="G125" s="72">
        <v>1730.4</v>
      </c>
      <c r="H125" s="72">
        <v>8</v>
      </c>
      <c r="I125" s="77">
        <f t="shared" si="4"/>
        <v>1738.4</v>
      </c>
      <c r="J125" s="41">
        <v>2370</v>
      </c>
      <c r="K125" s="42">
        <v>32</v>
      </c>
      <c r="L125" s="72">
        <v>173.781550008774</v>
      </c>
      <c r="M125" s="72">
        <v>7.36073990305828</v>
      </c>
      <c r="N125" s="77">
        <f t="shared" si="5"/>
        <v>181.14228991183228</v>
      </c>
      <c r="O125" s="41">
        <v>1356</v>
      </c>
      <c r="P125" s="42">
        <v>11</v>
      </c>
      <c r="Q125" s="72">
        <v>238.087433180069</v>
      </c>
      <c r="R125" s="72">
        <v>4.16227766016838</v>
      </c>
      <c r="S125" s="82">
        <f t="shared" si="6"/>
        <v>242.24971084023738</v>
      </c>
      <c r="T125" s="89">
        <f t="shared" si="7"/>
        <v>2.0566417953775122</v>
      </c>
    </row>
    <row r="126" spans="1:20" ht="12.75">
      <c r="A126" s="2" t="s">
        <v>11</v>
      </c>
      <c r="B126" s="3" t="s">
        <v>12</v>
      </c>
      <c r="C126" s="3" t="s">
        <v>247</v>
      </c>
      <c r="D126" s="3" t="s">
        <v>292</v>
      </c>
      <c r="E126" s="41">
        <v>0</v>
      </c>
      <c r="F126" s="42">
        <v>0</v>
      </c>
      <c r="G126" s="72">
        <v>0</v>
      </c>
      <c r="H126" s="72">
        <v>0</v>
      </c>
      <c r="I126" s="77">
        <f t="shared" si="4"/>
        <v>0</v>
      </c>
      <c r="J126" s="41">
        <v>0</v>
      </c>
      <c r="K126" s="42">
        <v>0</v>
      </c>
      <c r="L126" s="72">
        <v>0</v>
      </c>
      <c r="M126" s="72">
        <v>0</v>
      </c>
      <c r="N126" s="77">
        <f t="shared" si="5"/>
        <v>0</v>
      </c>
      <c r="O126" s="41">
        <v>0</v>
      </c>
      <c r="P126" s="42">
        <v>0</v>
      </c>
      <c r="Q126" s="72">
        <v>0</v>
      </c>
      <c r="R126" s="72">
        <v>0</v>
      </c>
      <c r="S126" s="82">
        <f t="shared" si="6"/>
        <v>0</v>
      </c>
      <c r="T126" s="89">
        <f t="shared" si="7"/>
        <v>0</v>
      </c>
    </row>
    <row r="127" spans="1:20" ht="12.75">
      <c r="A127" s="2" t="s">
        <v>252</v>
      </c>
      <c r="B127" s="3" t="s">
        <v>253</v>
      </c>
      <c r="C127" s="3" t="s">
        <v>247</v>
      </c>
      <c r="D127" s="3" t="s">
        <v>3</v>
      </c>
      <c r="E127" s="41">
        <v>483</v>
      </c>
      <c r="F127" s="42">
        <v>76</v>
      </c>
      <c r="G127" s="72">
        <v>483</v>
      </c>
      <c r="H127" s="72">
        <v>76</v>
      </c>
      <c r="I127" s="77">
        <f t="shared" si="4"/>
        <v>559</v>
      </c>
      <c r="J127" s="41">
        <v>555</v>
      </c>
      <c r="K127" s="42">
        <v>68</v>
      </c>
      <c r="L127" s="72">
        <v>59.9862006292655</v>
      </c>
      <c r="M127" s="72">
        <v>14.7689398367874</v>
      </c>
      <c r="N127" s="77">
        <f t="shared" si="5"/>
        <v>74.7551404660529</v>
      </c>
      <c r="O127" s="41">
        <v>769</v>
      </c>
      <c r="P127" s="42">
        <v>102</v>
      </c>
      <c r="Q127" s="72">
        <v>112.409416836501</v>
      </c>
      <c r="R127" s="72">
        <v>29.9121795362507</v>
      </c>
      <c r="S127" s="82">
        <f t="shared" si="6"/>
        <v>142.32159637275169</v>
      </c>
      <c r="T127" s="89">
        <f t="shared" si="7"/>
        <v>0.8861042987517953</v>
      </c>
    </row>
    <row r="128" spans="1:20" ht="12.75">
      <c r="A128" s="2" t="s">
        <v>254</v>
      </c>
      <c r="B128" s="3" t="s">
        <v>255</v>
      </c>
      <c r="C128" s="3" t="s">
        <v>247</v>
      </c>
      <c r="D128" s="3" t="s">
        <v>8</v>
      </c>
      <c r="E128" s="41">
        <v>0</v>
      </c>
      <c r="F128" s="42">
        <v>0</v>
      </c>
      <c r="G128" s="72">
        <v>0</v>
      </c>
      <c r="H128" s="72">
        <v>0</v>
      </c>
      <c r="I128" s="77">
        <f t="shared" si="4"/>
        <v>0</v>
      </c>
      <c r="J128" s="41">
        <v>0</v>
      </c>
      <c r="K128" s="42">
        <v>0</v>
      </c>
      <c r="L128" s="72">
        <v>0</v>
      </c>
      <c r="M128" s="72">
        <v>0</v>
      </c>
      <c r="N128" s="77">
        <f t="shared" si="5"/>
        <v>0</v>
      </c>
      <c r="O128" s="41">
        <v>132</v>
      </c>
      <c r="P128" s="42">
        <v>0</v>
      </c>
      <c r="Q128" s="72">
        <v>34.6957908021418</v>
      </c>
      <c r="R128" s="72">
        <v>0</v>
      </c>
      <c r="S128" s="82">
        <f t="shared" si="6"/>
        <v>34.6957908021418</v>
      </c>
      <c r="T128" s="89">
        <f t="shared" si="7"/>
        <v>0.08072949090206523</v>
      </c>
    </row>
    <row r="129" spans="1:20" ht="12.75">
      <c r="A129" s="2" t="s">
        <v>256</v>
      </c>
      <c r="B129" s="3" t="s">
        <v>257</v>
      </c>
      <c r="C129" s="3" t="s">
        <v>247</v>
      </c>
      <c r="D129" s="3" t="s">
        <v>293</v>
      </c>
      <c r="E129" s="41">
        <v>12270</v>
      </c>
      <c r="F129" s="42">
        <v>208</v>
      </c>
      <c r="G129" s="72">
        <v>4223.23</v>
      </c>
      <c r="H129" s="72">
        <v>208</v>
      </c>
      <c r="I129" s="77">
        <f t="shared" si="4"/>
        <v>4431.23</v>
      </c>
      <c r="J129" s="41">
        <v>12388</v>
      </c>
      <c r="K129" s="42">
        <v>320</v>
      </c>
      <c r="L129" s="72">
        <v>349.915787526127</v>
      </c>
      <c r="M129" s="72">
        <v>29.3898487572434</v>
      </c>
      <c r="N129" s="77">
        <f t="shared" si="5"/>
        <v>379.3056362833704</v>
      </c>
      <c r="O129" s="41">
        <v>6741</v>
      </c>
      <c r="P129" s="42">
        <v>388</v>
      </c>
      <c r="Q129" s="72">
        <v>706.938359835163</v>
      </c>
      <c r="R129" s="72">
        <v>53.5606818614937</v>
      </c>
      <c r="S129" s="82">
        <f t="shared" si="6"/>
        <v>760.4990416966567</v>
      </c>
      <c r="T129" s="89">
        <f t="shared" si="7"/>
        <v>5.20128083150334</v>
      </c>
    </row>
    <row r="130" spans="1:20" ht="12.75">
      <c r="A130" s="2" t="s">
        <v>258</v>
      </c>
      <c r="B130" s="3" t="s">
        <v>259</v>
      </c>
      <c r="C130" s="3" t="s">
        <v>247</v>
      </c>
      <c r="D130" s="3" t="s">
        <v>8</v>
      </c>
      <c r="E130" s="41">
        <v>0</v>
      </c>
      <c r="F130" s="42">
        <v>0</v>
      </c>
      <c r="G130" s="72">
        <v>0</v>
      </c>
      <c r="H130" s="72">
        <v>0</v>
      </c>
      <c r="I130" s="77">
        <f t="shared" si="4"/>
        <v>0</v>
      </c>
      <c r="J130" s="41">
        <v>0</v>
      </c>
      <c r="K130" s="42">
        <v>0</v>
      </c>
      <c r="L130" s="72">
        <v>0</v>
      </c>
      <c r="M130" s="72">
        <v>0</v>
      </c>
      <c r="N130" s="77">
        <f t="shared" si="5"/>
        <v>0</v>
      </c>
      <c r="O130" s="41">
        <v>0</v>
      </c>
      <c r="P130" s="42">
        <v>0</v>
      </c>
      <c r="Q130" s="72">
        <v>0</v>
      </c>
      <c r="R130" s="72">
        <v>0</v>
      </c>
      <c r="S130" s="82">
        <f t="shared" si="6"/>
        <v>0</v>
      </c>
      <c r="T130" s="89">
        <f t="shared" si="7"/>
        <v>0</v>
      </c>
    </row>
    <row r="131" spans="1:20" ht="12.75">
      <c r="A131" s="5" t="s">
        <v>260</v>
      </c>
      <c r="B131" s="3" t="s">
        <v>261</v>
      </c>
      <c r="C131" s="3" t="s">
        <v>247</v>
      </c>
      <c r="D131" s="3" t="s">
        <v>226</v>
      </c>
      <c r="E131" s="41">
        <v>0</v>
      </c>
      <c r="F131" s="42">
        <v>0</v>
      </c>
      <c r="G131" s="72">
        <v>0</v>
      </c>
      <c r="H131" s="72">
        <v>0</v>
      </c>
      <c r="I131" s="77">
        <f t="shared" si="4"/>
        <v>0</v>
      </c>
      <c r="J131" s="41">
        <v>0</v>
      </c>
      <c r="K131" s="42">
        <v>0</v>
      </c>
      <c r="L131" s="72">
        <v>0</v>
      </c>
      <c r="M131" s="72">
        <v>0</v>
      </c>
      <c r="N131" s="77">
        <f t="shared" si="5"/>
        <v>0</v>
      </c>
      <c r="O131" s="41">
        <v>7</v>
      </c>
      <c r="P131" s="42">
        <v>0</v>
      </c>
      <c r="Q131" s="72">
        <v>2.64575131106459</v>
      </c>
      <c r="R131" s="72">
        <v>0</v>
      </c>
      <c r="S131" s="82">
        <f t="shared" si="6"/>
        <v>2.64575131106459</v>
      </c>
      <c r="T131" s="89">
        <f t="shared" si="7"/>
        <v>0.006156082667599289</v>
      </c>
    </row>
    <row r="132" spans="1:20" ht="12.75">
      <c r="A132" s="2" t="s">
        <v>262</v>
      </c>
      <c r="B132" s="3" t="s">
        <v>263</v>
      </c>
      <c r="C132" s="3" t="s">
        <v>247</v>
      </c>
      <c r="D132" s="3" t="s">
        <v>8</v>
      </c>
      <c r="E132" s="41">
        <v>0</v>
      </c>
      <c r="F132" s="42">
        <v>0</v>
      </c>
      <c r="G132" s="72">
        <v>0</v>
      </c>
      <c r="H132" s="72">
        <v>0</v>
      </c>
      <c r="I132" s="77">
        <f aca="true" t="shared" si="8" ref="I132:I137">G132+H132</f>
        <v>0</v>
      </c>
      <c r="J132" s="41">
        <v>28</v>
      </c>
      <c r="K132" s="42">
        <v>0</v>
      </c>
      <c r="L132" s="72">
        <v>3.36729582998647</v>
      </c>
      <c r="M132" s="72">
        <v>0</v>
      </c>
      <c r="N132" s="77">
        <f aca="true" t="shared" si="9" ref="N132:N137">L132+M132</f>
        <v>3.36729582998647</v>
      </c>
      <c r="O132" s="41">
        <v>145</v>
      </c>
      <c r="P132" s="42">
        <v>0</v>
      </c>
      <c r="Q132" s="72">
        <v>14.9966642098086</v>
      </c>
      <c r="R132" s="72">
        <v>0</v>
      </c>
      <c r="S132" s="82">
        <f aca="true" t="shared" si="10" ref="S132:S137">Q132+R132</f>
        <v>14.9966642098086</v>
      </c>
      <c r="T132" s="89">
        <f t="shared" si="7"/>
        <v>0.050166911257195225</v>
      </c>
    </row>
    <row r="133" spans="1:20" ht="12.75">
      <c r="A133" s="2" t="s">
        <v>264</v>
      </c>
      <c r="B133" s="3" t="s">
        <v>313</v>
      </c>
      <c r="C133" s="3" t="s">
        <v>265</v>
      </c>
      <c r="D133" s="3" t="s">
        <v>293</v>
      </c>
      <c r="E133" s="41">
        <v>670</v>
      </c>
      <c r="F133" s="42">
        <v>0</v>
      </c>
      <c r="G133" s="72">
        <v>550</v>
      </c>
      <c r="H133" s="72">
        <v>0</v>
      </c>
      <c r="I133" s="77">
        <f t="shared" si="8"/>
        <v>550</v>
      </c>
      <c r="J133" s="41">
        <v>397</v>
      </c>
      <c r="K133" s="42">
        <v>0</v>
      </c>
      <c r="L133" s="72">
        <v>28.3960818739183</v>
      </c>
      <c r="M133" s="72">
        <v>0</v>
      </c>
      <c r="N133" s="77">
        <f t="shared" si="9"/>
        <v>28.3960818739183</v>
      </c>
      <c r="O133" s="41">
        <v>469</v>
      </c>
      <c r="P133" s="42">
        <v>0</v>
      </c>
      <c r="Q133" s="72">
        <v>54.3175587296687</v>
      </c>
      <c r="R133" s="72">
        <v>0</v>
      </c>
      <c r="S133" s="82">
        <f t="shared" si="10"/>
        <v>54.3175587296687</v>
      </c>
      <c r="T133" s="89">
        <f>(100/$I$138*I133)*1/3+(100/$N$138*N133)*1/3+(100/$S$138*S133)*1/3</f>
        <v>0.4675926846444254</v>
      </c>
    </row>
    <row r="134" spans="1:20" ht="12.75">
      <c r="A134" s="2" t="s">
        <v>266</v>
      </c>
      <c r="B134" s="3" t="s">
        <v>267</v>
      </c>
      <c r="C134" s="3" t="s">
        <v>268</v>
      </c>
      <c r="D134" s="3" t="s">
        <v>8</v>
      </c>
      <c r="E134" s="41">
        <v>0</v>
      </c>
      <c r="F134" s="42">
        <v>0</v>
      </c>
      <c r="G134" s="72">
        <v>0</v>
      </c>
      <c r="H134" s="72">
        <v>0</v>
      </c>
      <c r="I134" s="77">
        <f t="shared" si="8"/>
        <v>0</v>
      </c>
      <c r="J134" s="41">
        <v>0</v>
      </c>
      <c r="K134" s="42">
        <v>0</v>
      </c>
      <c r="L134" s="72">
        <v>0</v>
      </c>
      <c r="M134" s="72">
        <v>0</v>
      </c>
      <c r="N134" s="77">
        <f t="shared" si="9"/>
        <v>0</v>
      </c>
      <c r="O134" s="41">
        <v>0</v>
      </c>
      <c r="P134" s="42">
        <v>0</v>
      </c>
      <c r="Q134" s="72">
        <v>0</v>
      </c>
      <c r="R134" s="72">
        <v>0</v>
      </c>
      <c r="S134" s="82">
        <f t="shared" si="10"/>
        <v>0</v>
      </c>
      <c r="T134" s="89">
        <f>(100/$I$138*I134)*1/3+(100/$N$138*N134)*1/3+(100/$S$138*S134)*1/3</f>
        <v>0</v>
      </c>
    </row>
    <row r="135" spans="1:20" ht="12.75">
      <c r="A135" s="2" t="s">
        <v>269</v>
      </c>
      <c r="B135" s="3" t="s">
        <v>270</v>
      </c>
      <c r="C135" s="3" t="s">
        <v>268</v>
      </c>
      <c r="D135" s="3" t="s">
        <v>8</v>
      </c>
      <c r="E135" s="41">
        <v>0</v>
      </c>
      <c r="F135" s="42">
        <v>0</v>
      </c>
      <c r="G135" s="72">
        <v>0</v>
      </c>
      <c r="H135" s="72">
        <v>0</v>
      </c>
      <c r="I135" s="77">
        <f t="shared" si="8"/>
        <v>0</v>
      </c>
      <c r="J135" s="41">
        <v>0</v>
      </c>
      <c r="K135" s="42">
        <v>0</v>
      </c>
      <c r="L135" s="72">
        <v>0</v>
      </c>
      <c r="M135" s="72">
        <v>0</v>
      </c>
      <c r="N135" s="77">
        <f t="shared" si="9"/>
        <v>0</v>
      </c>
      <c r="O135" s="41">
        <v>0</v>
      </c>
      <c r="P135" s="42">
        <v>0</v>
      </c>
      <c r="Q135" s="72">
        <v>0</v>
      </c>
      <c r="R135" s="72">
        <v>0</v>
      </c>
      <c r="S135" s="82">
        <f t="shared" si="10"/>
        <v>0</v>
      </c>
      <c r="T135" s="89">
        <f>(100/$I$138*I135)*1/3+(100/$N$138*N135)*1/3+(100/$S$138*S135)*1/3</f>
        <v>0</v>
      </c>
    </row>
    <row r="136" spans="1:20" ht="12.75">
      <c r="A136" s="2" t="s">
        <v>271</v>
      </c>
      <c r="B136" s="3" t="s">
        <v>314</v>
      </c>
      <c r="C136" s="3" t="s">
        <v>272</v>
      </c>
      <c r="D136" s="3" t="s">
        <v>293</v>
      </c>
      <c r="E136" s="41">
        <v>250</v>
      </c>
      <c r="F136" s="42">
        <v>0</v>
      </c>
      <c r="G136" s="72">
        <v>250</v>
      </c>
      <c r="H136" s="72">
        <v>0</v>
      </c>
      <c r="I136" s="77">
        <f t="shared" si="8"/>
        <v>250</v>
      </c>
      <c r="J136" s="41">
        <v>260</v>
      </c>
      <c r="K136" s="42">
        <v>0</v>
      </c>
      <c r="L136" s="72">
        <v>15.2116443526994</v>
      </c>
      <c r="M136" s="72">
        <v>0</v>
      </c>
      <c r="N136" s="77">
        <f t="shared" si="9"/>
        <v>15.2116443526994</v>
      </c>
      <c r="O136" s="41">
        <v>82</v>
      </c>
      <c r="P136" s="42">
        <v>0</v>
      </c>
      <c r="Q136" s="72">
        <v>14.1882834265689</v>
      </c>
      <c r="R136" s="72">
        <v>0</v>
      </c>
      <c r="S136" s="82">
        <f t="shared" si="10"/>
        <v>14.1882834265689</v>
      </c>
      <c r="T136" s="89">
        <f>(100/$I$138*I136)*1/3+(100/$N$138*N136)*1/3+(100/$S$138*S136)*1/3</f>
        <v>0.1985591218964372</v>
      </c>
    </row>
    <row r="137" spans="1:20" ht="13.5" thickBot="1">
      <c r="A137" s="6" t="s">
        <v>273</v>
      </c>
      <c r="B137" s="7" t="s">
        <v>274</v>
      </c>
      <c r="C137" s="7" t="s">
        <v>275</v>
      </c>
      <c r="D137" s="7" t="s">
        <v>293</v>
      </c>
      <c r="E137" s="70">
        <v>738</v>
      </c>
      <c r="F137" s="75">
        <v>0</v>
      </c>
      <c r="G137" s="73">
        <v>381.9</v>
      </c>
      <c r="H137" s="73">
        <v>0</v>
      </c>
      <c r="I137" s="78">
        <f t="shared" si="8"/>
        <v>381.9</v>
      </c>
      <c r="J137" s="70">
        <v>166</v>
      </c>
      <c r="K137" s="75">
        <v>0</v>
      </c>
      <c r="L137" s="73">
        <v>13.4043854623039</v>
      </c>
      <c r="M137" s="73">
        <v>0</v>
      </c>
      <c r="N137" s="78">
        <f t="shared" si="9"/>
        <v>13.4043854623039</v>
      </c>
      <c r="O137" s="70">
        <v>135</v>
      </c>
      <c r="P137" s="75">
        <v>0</v>
      </c>
      <c r="Q137" s="73">
        <v>18.1835493505367</v>
      </c>
      <c r="R137" s="73">
        <v>0</v>
      </c>
      <c r="S137" s="83">
        <f t="shared" si="10"/>
        <v>18.1835493505367</v>
      </c>
      <c r="T137" s="90">
        <f>(100/$I$138*I137)*1/3+(100/$N$138*N137)*1/3+(100/$S$138*S137)*1/3</f>
        <v>0.25059839537629464</v>
      </c>
    </row>
    <row r="138" spans="1:20" s="15" customFormat="1" ht="12.75">
      <c r="A138" s="36" t="s">
        <v>285</v>
      </c>
      <c r="B138" s="36" t="s">
        <v>286</v>
      </c>
      <c r="C138" s="36" t="s">
        <v>287</v>
      </c>
      <c r="D138" s="36" t="s">
        <v>286</v>
      </c>
      <c r="E138" s="24">
        <f aca="true" t="shared" si="11" ref="E138:T138">SUM(E4:E137)</f>
        <v>127246</v>
      </c>
      <c r="F138" s="24">
        <f t="shared" si="11"/>
        <v>3313</v>
      </c>
      <c r="G138" s="24">
        <f t="shared" si="11"/>
        <v>83016.36999999998</v>
      </c>
      <c r="H138" s="24">
        <f t="shared" si="11"/>
        <v>3293.8</v>
      </c>
      <c r="I138" s="60">
        <f t="shared" si="11"/>
        <v>86310.16999999997</v>
      </c>
      <c r="J138" s="24">
        <f t="shared" si="11"/>
        <v>124224</v>
      </c>
      <c r="K138" s="24">
        <f t="shared" si="11"/>
        <v>3633</v>
      </c>
      <c r="L138" s="24">
        <f t="shared" si="11"/>
        <v>6808.574520337505</v>
      </c>
      <c r="M138" s="24">
        <f t="shared" si="11"/>
        <v>540.5679596085856</v>
      </c>
      <c r="N138" s="60">
        <f t="shared" si="11"/>
        <v>7349.142479946089</v>
      </c>
      <c r="O138" s="24">
        <f t="shared" si="11"/>
        <v>135529</v>
      </c>
      <c r="P138" s="24">
        <f t="shared" si="11"/>
        <v>4300</v>
      </c>
      <c r="Q138" s="24">
        <f t="shared" si="11"/>
        <v>13455.82617086552</v>
      </c>
      <c r="R138" s="24">
        <f t="shared" si="11"/>
        <v>870.1202354409577</v>
      </c>
      <c r="S138" s="60">
        <f t="shared" si="11"/>
        <v>14325.946406306484</v>
      </c>
      <c r="T138" s="80">
        <f t="shared" si="11"/>
        <v>100</v>
      </c>
    </row>
  </sheetData>
  <sheetProtection selectLockedCells="1" selectUnlockedCells="1"/>
  <mergeCells count="13">
    <mergeCell ref="T1:T3"/>
    <mergeCell ref="I2:I3"/>
    <mergeCell ref="E1:I1"/>
    <mergeCell ref="J1:N1"/>
    <mergeCell ref="L2:M2"/>
    <mergeCell ref="N2:N3"/>
    <mergeCell ref="O1:S1"/>
    <mergeCell ref="O2:P2"/>
    <mergeCell ref="E2:F2"/>
    <mergeCell ref="G2:H2"/>
    <mergeCell ref="J2:K2"/>
    <mergeCell ref="Q2:R2"/>
    <mergeCell ref="S2:S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33" r:id="rId1"/>
  <headerFooter alignWithMargins="0">
    <oddHeader>&amp;C&amp;8Indicateur Inclusions promoteur 2014</oddHeader>
    <oddFooter>&amp;L&amp;8DGOS, PF4&amp;R&amp;8 03/06/2014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zoomScale="78" zoomScaleNormal="78" zoomScalePageLayoutView="0" workbookViewId="0" topLeftCell="C1">
      <selection activeCell="Q15" sqref="Q15"/>
    </sheetView>
  </sheetViews>
  <sheetFormatPr defaultColWidth="11.57421875" defaultRowHeight="12.75"/>
  <cols>
    <col min="1" max="1" width="21.140625" style="0" customWidth="1"/>
    <col min="2" max="2" width="69.57421875" style="0" customWidth="1"/>
    <col min="3" max="3" width="26.00390625" style="0" customWidth="1"/>
    <col min="4" max="4" width="7.7109375" style="0" customWidth="1"/>
    <col min="5" max="5" width="12.7109375" style="9" customWidth="1"/>
    <col min="6" max="6" width="10.57421875" style="9" customWidth="1"/>
    <col min="7" max="7" width="11.8515625" style="9" customWidth="1"/>
    <col min="8" max="8" width="13.57421875" style="9" customWidth="1"/>
    <col min="9" max="9" width="10.140625" style="79" customWidth="1"/>
    <col min="10" max="12" width="11.57421875" style="0" customWidth="1"/>
    <col min="13" max="13" width="15.140625" style="0" customWidth="1"/>
    <col min="14" max="14" width="11.57421875" style="15" customWidth="1"/>
    <col min="15" max="17" width="11.57421875" style="0" customWidth="1"/>
    <col min="18" max="18" width="14.140625" style="0" customWidth="1"/>
    <col min="19" max="19" width="11.57421875" style="15" customWidth="1"/>
    <col min="20" max="20" width="18.140625" style="0" customWidth="1"/>
  </cols>
  <sheetData>
    <row r="1" spans="3:20" s="117" customFormat="1" ht="12.75" customHeight="1">
      <c r="C1" s="14"/>
      <c r="D1" s="14"/>
      <c r="E1" s="99">
        <v>2010</v>
      </c>
      <c r="F1" s="100"/>
      <c r="G1" s="100"/>
      <c r="H1" s="100"/>
      <c r="I1" s="107"/>
      <c r="J1" s="99">
        <v>2011</v>
      </c>
      <c r="K1" s="100"/>
      <c r="L1" s="100"/>
      <c r="M1" s="100"/>
      <c r="N1" s="107"/>
      <c r="O1" s="99">
        <v>2012</v>
      </c>
      <c r="P1" s="100"/>
      <c r="Q1" s="100"/>
      <c r="R1" s="100"/>
      <c r="S1" s="100"/>
      <c r="T1" s="110" t="s">
        <v>340</v>
      </c>
    </row>
    <row r="2" spans="3:20" s="118" customFormat="1" ht="12.75" customHeight="1">
      <c r="C2" s="59"/>
      <c r="D2" s="59"/>
      <c r="E2" s="105" t="s">
        <v>338</v>
      </c>
      <c r="F2" s="106"/>
      <c r="G2" s="105" t="s">
        <v>339</v>
      </c>
      <c r="H2" s="106"/>
      <c r="I2" s="103" t="s">
        <v>325</v>
      </c>
      <c r="J2" s="105" t="s">
        <v>338</v>
      </c>
      <c r="K2" s="106"/>
      <c r="L2" s="105" t="s">
        <v>339</v>
      </c>
      <c r="M2" s="106"/>
      <c r="N2" s="103" t="s">
        <v>326</v>
      </c>
      <c r="O2" s="105" t="s">
        <v>338</v>
      </c>
      <c r="P2" s="106"/>
      <c r="Q2" s="105" t="s">
        <v>339</v>
      </c>
      <c r="R2" s="106"/>
      <c r="S2" s="112" t="s">
        <v>327</v>
      </c>
      <c r="T2" s="111"/>
    </row>
    <row r="3" spans="1:20" s="118" customFormat="1" ht="30" customHeight="1">
      <c r="A3" s="118" t="s">
        <v>276</v>
      </c>
      <c r="B3" s="118" t="s">
        <v>277</v>
      </c>
      <c r="C3" s="59" t="s">
        <v>290</v>
      </c>
      <c r="D3" s="59" t="s">
        <v>278</v>
      </c>
      <c r="E3" s="52" t="s">
        <v>322</v>
      </c>
      <c r="F3" s="53" t="s">
        <v>321</v>
      </c>
      <c r="G3" s="52" t="s">
        <v>322</v>
      </c>
      <c r="H3" s="53" t="s">
        <v>321</v>
      </c>
      <c r="I3" s="114"/>
      <c r="J3" s="52" t="s">
        <v>322</v>
      </c>
      <c r="K3" s="53" t="s">
        <v>321</v>
      </c>
      <c r="L3" s="52" t="s">
        <v>322</v>
      </c>
      <c r="M3" s="53" t="s">
        <v>321</v>
      </c>
      <c r="N3" s="114"/>
      <c r="O3" s="52" t="s">
        <v>322</v>
      </c>
      <c r="P3" s="53" t="s">
        <v>321</v>
      </c>
      <c r="Q3" s="52" t="s">
        <v>322</v>
      </c>
      <c r="R3" s="53" t="s">
        <v>321</v>
      </c>
      <c r="S3" s="113"/>
      <c r="T3" s="111"/>
    </row>
    <row r="4" spans="1:20" ht="12.75">
      <c r="A4" s="2" t="s">
        <v>0</v>
      </c>
      <c r="B4" s="3" t="s">
        <v>1</v>
      </c>
      <c r="C4" s="19" t="s">
        <v>2</v>
      </c>
      <c r="D4" s="3" t="s">
        <v>3</v>
      </c>
      <c r="E4" s="69">
        <v>56</v>
      </c>
      <c r="F4" s="74">
        <v>17</v>
      </c>
      <c r="G4" s="71">
        <v>49.8295328364433</v>
      </c>
      <c r="H4" s="71">
        <v>17</v>
      </c>
      <c r="I4" s="86">
        <f aca="true" t="shared" si="0" ref="I4:I67">G4+H4</f>
        <v>66.82953283644329</v>
      </c>
      <c r="J4" s="69">
        <v>105</v>
      </c>
      <c r="K4" s="74">
        <v>7</v>
      </c>
      <c r="L4" s="71">
        <v>6.48108724381987</v>
      </c>
      <c r="M4" s="71">
        <v>0.9415886175856</v>
      </c>
      <c r="N4" s="86">
        <f aca="true" t="shared" si="1" ref="N4:N67">L4+M4</f>
        <v>7.4226758614054695</v>
      </c>
      <c r="O4" s="69">
        <v>380</v>
      </c>
      <c r="P4" s="74">
        <v>12</v>
      </c>
      <c r="Q4" s="71">
        <v>23.2662531365346</v>
      </c>
      <c r="R4" s="71">
        <v>2.06323724508474</v>
      </c>
      <c r="S4" s="71">
        <f aca="true" t="shared" si="2" ref="S4:S67">Q4+R4</f>
        <v>25.32949038161934</v>
      </c>
      <c r="T4" s="89">
        <f>(100/$I$138*I4)*1/3+(100/$N$138*N4)*1/3+(100/$S$138*S4)*1/3</f>
        <v>0.12536313174612215</v>
      </c>
    </row>
    <row r="5" spans="1:20" ht="12.75">
      <c r="A5" s="2" t="s">
        <v>4</v>
      </c>
      <c r="B5" s="3" t="s">
        <v>5</v>
      </c>
      <c r="C5" s="3" t="s">
        <v>2</v>
      </c>
      <c r="D5" s="3" t="s">
        <v>293</v>
      </c>
      <c r="E5" s="41">
        <v>1500</v>
      </c>
      <c r="F5" s="42">
        <v>9</v>
      </c>
      <c r="G5" s="72">
        <v>1403.26367256339</v>
      </c>
      <c r="H5" s="72">
        <v>9</v>
      </c>
      <c r="I5" s="87">
        <f t="shared" si="0"/>
        <v>1412.26367256339</v>
      </c>
      <c r="J5" s="41">
        <v>1369</v>
      </c>
      <c r="K5" s="42">
        <v>12</v>
      </c>
      <c r="L5" s="72">
        <v>136.029906588231</v>
      </c>
      <c r="M5" s="72">
        <v>1.69561373986128</v>
      </c>
      <c r="N5" s="87">
        <f t="shared" si="1"/>
        <v>137.72552032809227</v>
      </c>
      <c r="O5" s="41">
        <v>1735</v>
      </c>
      <c r="P5" s="42">
        <v>80</v>
      </c>
      <c r="Q5" s="72">
        <v>237.317878800123</v>
      </c>
      <c r="R5" s="72">
        <v>13.8761465715487</v>
      </c>
      <c r="S5" s="72">
        <f t="shared" si="2"/>
        <v>251.1940253716717</v>
      </c>
      <c r="T5" s="89">
        <f aca="true" t="shared" si="3" ref="T5:T68">(100/$I$138*I5)*1/3+(100/$N$138*N5)*1/3+(100/$S$138*S5)*1/3</f>
        <v>1.8611431908168483</v>
      </c>
    </row>
    <row r="6" spans="1:20" ht="12.75">
      <c r="A6" s="2" t="s">
        <v>6</v>
      </c>
      <c r="B6" s="3" t="s">
        <v>7</v>
      </c>
      <c r="C6" s="3" t="s">
        <v>2</v>
      </c>
      <c r="D6" s="3" t="s">
        <v>8</v>
      </c>
      <c r="E6" s="41">
        <v>45</v>
      </c>
      <c r="F6" s="42">
        <v>2</v>
      </c>
      <c r="G6" s="72">
        <v>42.9293361796575</v>
      </c>
      <c r="H6" s="72">
        <v>2</v>
      </c>
      <c r="I6" s="87">
        <f t="shared" si="0"/>
        <v>44.9293361796575</v>
      </c>
      <c r="J6" s="41">
        <v>78</v>
      </c>
      <c r="K6" s="42">
        <v>0</v>
      </c>
      <c r="L6" s="72">
        <v>5.21660349108502</v>
      </c>
      <c r="M6" s="72">
        <v>0</v>
      </c>
      <c r="N6" s="87">
        <f t="shared" si="1"/>
        <v>5.21660349108502</v>
      </c>
      <c r="O6" s="41">
        <v>86</v>
      </c>
      <c r="P6" s="42">
        <v>0</v>
      </c>
      <c r="Q6" s="72">
        <v>8.40236623491757</v>
      </c>
      <c r="R6" s="72">
        <v>0</v>
      </c>
      <c r="S6" s="72">
        <f t="shared" si="2"/>
        <v>8.40236623491757</v>
      </c>
      <c r="T6" s="89">
        <f t="shared" si="3"/>
        <v>0.06419273800234691</v>
      </c>
    </row>
    <row r="7" spans="1:20" ht="12.75">
      <c r="A7" s="2" t="s">
        <v>9</v>
      </c>
      <c r="B7" s="3" t="s">
        <v>10</v>
      </c>
      <c r="C7" s="3" t="s">
        <v>2</v>
      </c>
      <c r="D7" s="3" t="s">
        <v>8</v>
      </c>
      <c r="E7" s="41">
        <v>57</v>
      </c>
      <c r="F7" s="42">
        <v>0</v>
      </c>
      <c r="G7" s="72">
        <v>57</v>
      </c>
      <c r="H7" s="72">
        <v>0</v>
      </c>
      <c r="I7" s="87">
        <f t="shared" si="0"/>
        <v>57</v>
      </c>
      <c r="J7" s="41">
        <v>62</v>
      </c>
      <c r="K7" s="42">
        <v>1</v>
      </c>
      <c r="L7" s="72">
        <v>5.03150272944876</v>
      </c>
      <c r="M7" s="72">
        <v>0.170021870557</v>
      </c>
      <c r="N7" s="87">
        <f t="shared" si="1"/>
        <v>5.20152460000576</v>
      </c>
      <c r="O7" s="41">
        <v>122</v>
      </c>
      <c r="P7" s="42">
        <v>0</v>
      </c>
      <c r="Q7" s="72">
        <v>11.0380501657919</v>
      </c>
      <c r="R7" s="72">
        <v>0</v>
      </c>
      <c r="S7" s="72">
        <f t="shared" si="2"/>
        <v>11.0380501657919</v>
      </c>
      <c r="T7" s="89">
        <f t="shared" si="3"/>
        <v>0.07562445829571808</v>
      </c>
    </row>
    <row r="8" spans="1:20" ht="12.75">
      <c r="A8" s="2" t="s">
        <v>13</v>
      </c>
      <c r="B8" s="3" t="s">
        <v>14</v>
      </c>
      <c r="C8" s="3" t="s">
        <v>15</v>
      </c>
      <c r="D8" s="3" t="s">
        <v>8</v>
      </c>
      <c r="E8" s="41">
        <v>0</v>
      </c>
      <c r="F8" s="42">
        <v>0</v>
      </c>
      <c r="G8" s="72">
        <v>0</v>
      </c>
      <c r="H8" s="72">
        <v>0</v>
      </c>
      <c r="I8" s="87">
        <f t="shared" si="0"/>
        <v>0</v>
      </c>
      <c r="J8" s="41">
        <v>271</v>
      </c>
      <c r="K8" s="42">
        <v>0</v>
      </c>
      <c r="L8" s="72">
        <v>3.23961524372788</v>
      </c>
      <c r="M8" s="72">
        <v>0</v>
      </c>
      <c r="N8" s="87">
        <f t="shared" si="1"/>
        <v>3.23961524372788</v>
      </c>
      <c r="O8" s="41">
        <v>47</v>
      </c>
      <c r="P8" s="42">
        <v>0</v>
      </c>
      <c r="Q8" s="72">
        <v>6.10788620707716</v>
      </c>
      <c r="R8" s="72">
        <v>0</v>
      </c>
      <c r="S8" s="72">
        <f t="shared" si="2"/>
        <v>6.10788620707716</v>
      </c>
      <c r="T8" s="89">
        <f t="shared" si="3"/>
        <v>0.030405804288195608</v>
      </c>
    </row>
    <row r="9" spans="1:20" ht="12.75">
      <c r="A9" s="2" t="s">
        <v>16</v>
      </c>
      <c r="B9" s="3" t="s">
        <v>17</v>
      </c>
      <c r="C9" s="3" t="s">
        <v>15</v>
      </c>
      <c r="D9" s="3" t="s">
        <v>292</v>
      </c>
      <c r="E9" s="41">
        <v>4</v>
      </c>
      <c r="F9" s="42">
        <v>1</v>
      </c>
      <c r="G9" s="72">
        <v>4</v>
      </c>
      <c r="H9" s="72">
        <v>1</v>
      </c>
      <c r="I9" s="87">
        <f t="shared" si="0"/>
        <v>5</v>
      </c>
      <c r="J9" s="41">
        <v>18</v>
      </c>
      <c r="K9" s="42">
        <v>2</v>
      </c>
      <c r="L9" s="72">
        <v>0.935326956969165</v>
      </c>
      <c r="M9" s="72">
        <v>0.204872335873398</v>
      </c>
      <c r="N9" s="87">
        <f t="shared" si="1"/>
        <v>1.140199292842563</v>
      </c>
      <c r="O9" s="41">
        <v>48</v>
      </c>
      <c r="P9" s="42">
        <v>6</v>
      </c>
      <c r="Q9" s="72">
        <v>3.21942169868929</v>
      </c>
      <c r="R9" s="72">
        <v>0.892189515340733</v>
      </c>
      <c r="S9" s="72">
        <f t="shared" si="2"/>
        <v>4.111611214030023</v>
      </c>
      <c r="T9" s="89">
        <f t="shared" si="3"/>
        <v>0.017601486994195885</v>
      </c>
    </row>
    <row r="10" spans="1:20" ht="12.75">
      <c r="A10" s="2" t="s">
        <v>18</v>
      </c>
      <c r="B10" s="3" t="s">
        <v>19</v>
      </c>
      <c r="C10" s="3" t="s">
        <v>15</v>
      </c>
      <c r="D10" s="3" t="s">
        <v>3</v>
      </c>
      <c r="E10" s="41">
        <v>397</v>
      </c>
      <c r="F10" s="42">
        <v>99</v>
      </c>
      <c r="G10" s="72">
        <v>375.468718351388</v>
      </c>
      <c r="H10" s="72">
        <v>99</v>
      </c>
      <c r="I10" s="87">
        <f t="shared" si="0"/>
        <v>474.468718351388</v>
      </c>
      <c r="J10" s="41">
        <v>405</v>
      </c>
      <c r="K10" s="42">
        <v>74</v>
      </c>
      <c r="L10" s="72">
        <v>39.3901368671665</v>
      </c>
      <c r="M10" s="72">
        <v>12.2276673106913</v>
      </c>
      <c r="N10" s="87">
        <f t="shared" si="1"/>
        <v>51.6178041778578</v>
      </c>
      <c r="O10" s="41">
        <v>421</v>
      </c>
      <c r="P10" s="42">
        <v>57</v>
      </c>
      <c r="Q10" s="72">
        <v>61.0283148112429</v>
      </c>
      <c r="R10" s="72">
        <v>15.2381245701571</v>
      </c>
      <c r="S10" s="72">
        <f t="shared" si="2"/>
        <v>76.2664393814</v>
      </c>
      <c r="T10" s="89">
        <f t="shared" si="3"/>
        <v>0.6307897739808034</v>
      </c>
    </row>
    <row r="11" spans="1:20" ht="12.75">
      <c r="A11" s="2" t="s">
        <v>20</v>
      </c>
      <c r="B11" s="3" t="s">
        <v>294</v>
      </c>
      <c r="C11" s="3" t="s">
        <v>15</v>
      </c>
      <c r="D11" s="3" t="s">
        <v>293</v>
      </c>
      <c r="E11" s="41">
        <v>3209</v>
      </c>
      <c r="F11" s="42">
        <v>120</v>
      </c>
      <c r="G11" s="72">
        <v>2848.32480282778</v>
      </c>
      <c r="H11" s="72">
        <v>120</v>
      </c>
      <c r="I11" s="87">
        <f t="shared" si="0"/>
        <v>2968.32480282778</v>
      </c>
      <c r="J11" s="41">
        <v>3408</v>
      </c>
      <c r="K11" s="42">
        <v>85</v>
      </c>
      <c r="L11" s="72">
        <v>232.4126133154</v>
      </c>
      <c r="M11" s="72">
        <v>20.8347115992321</v>
      </c>
      <c r="N11" s="87">
        <f t="shared" si="1"/>
        <v>253.2473249146321</v>
      </c>
      <c r="O11" s="41">
        <v>3317</v>
      </c>
      <c r="P11" s="42">
        <v>123</v>
      </c>
      <c r="Q11" s="72">
        <v>423.636688231986</v>
      </c>
      <c r="R11" s="72">
        <v>27.6027045140204</v>
      </c>
      <c r="S11" s="72">
        <f t="shared" si="2"/>
        <v>451.2393927460064</v>
      </c>
      <c r="T11" s="89">
        <f t="shared" si="3"/>
        <v>3.551107307499704</v>
      </c>
    </row>
    <row r="12" spans="1:20" ht="12.75">
      <c r="A12" s="2" t="s">
        <v>21</v>
      </c>
      <c r="B12" s="3" t="s">
        <v>22</v>
      </c>
      <c r="C12" s="3" t="s">
        <v>15</v>
      </c>
      <c r="D12" s="3" t="s">
        <v>8</v>
      </c>
      <c r="E12" s="41">
        <v>42</v>
      </c>
      <c r="F12" s="42">
        <v>0</v>
      </c>
      <c r="G12" s="72">
        <v>42</v>
      </c>
      <c r="H12" s="72">
        <v>0</v>
      </c>
      <c r="I12" s="87">
        <f t="shared" si="0"/>
        <v>42</v>
      </c>
      <c r="J12" s="41">
        <v>63</v>
      </c>
      <c r="K12" s="42">
        <v>0</v>
      </c>
      <c r="L12" s="72">
        <v>6.12684528371014</v>
      </c>
      <c r="M12" s="72">
        <v>0</v>
      </c>
      <c r="N12" s="87">
        <f t="shared" si="1"/>
        <v>6.12684528371014</v>
      </c>
      <c r="O12" s="41">
        <v>35</v>
      </c>
      <c r="P12" s="42">
        <v>0</v>
      </c>
      <c r="Q12" s="72">
        <v>6.38794518009945</v>
      </c>
      <c r="R12" s="72">
        <v>0</v>
      </c>
      <c r="S12" s="72">
        <f t="shared" si="2"/>
        <v>6.38794518009945</v>
      </c>
      <c r="T12" s="89">
        <f t="shared" si="3"/>
        <v>0.06236039186590522</v>
      </c>
    </row>
    <row r="13" spans="1:20" ht="12.75">
      <c r="A13" s="2" t="s">
        <v>23</v>
      </c>
      <c r="B13" s="3" t="s">
        <v>24</v>
      </c>
      <c r="C13" s="3" t="s">
        <v>15</v>
      </c>
      <c r="D13" s="3" t="s">
        <v>8</v>
      </c>
      <c r="E13" s="41">
        <v>12</v>
      </c>
      <c r="F13" s="42">
        <v>0</v>
      </c>
      <c r="G13" s="72">
        <v>10.6130312306347</v>
      </c>
      <c r="H13" s="72">
        <v>0</v>
      </c>
      <c r="I13" s="87">
        <f t="shared" si="0"/>
        <v>10.6130312306347</v>
      </c>
      <c r="J13" s="41">
        <v>67</v>
      </c>
      <c r="K13" s="42">
        <v>0</v>
      </c>
      <c r="L13" s="72">
        <v>0.936784488968593</v>
      </c>
      <c r="M13" s="72">
        <v>0</v>
      </c>
      <c r="N13" s="87">
        <f t="shared" si="1"/>
        <v>0.936784488968593</v>
      </c>
      <c r="O13" s="41">
        <v>50</v>
      </c>
      <c r="P13" s="42">
        <v>0</v>
      </c>
      <c r="Q13" s="72">
        <v>2.80892447781824</v>
      </c>
      <c r="R13" s="72">
        <v>0</v>
      </c>
      <c r="S13" s="72">
        <f t="shared" si="2"/>
        <v>2.80892447781824</v>
      </c>
      <c r="T13" s="89">
        <f t="shared" si="3"/>
        <v>0.015779161181999794</v>
      </c>
    </row>
    <row r="14" spans="1:20" ht="12.75">
      <c r="A14" s="2" t="s">
        <v>25</v>
      </c>
      <c r="B14" s="3" t="s">
        <v>26</v>
      </c>
      <c r="C14" s="3" t="s">
        <v>15</v>
      </c>
      <c r="D14" s="3" t="s">
        <v>8</v>
      </c>
      <c r="E14" s="41">
        <v>25</v>
      </c>
      <c r="F14" s="42">
        <v>0</v>
      </c>
      <c r="G14" s="72">
        <v>23.2662889518414</v>
      </c>
      <c r="H14" s="72">
        <v>0</v>
      </c>
      <c r="I14" s="87">
        <f t="shared" si="0"/>
        <v>23.2662889518414</v>
      </c>
      <c r="J14" s="41">
        <v>30</v>
      </c>
      <c r="K14" s="42">
        <v>3</v>
      </c>
      <c r="L14" s="72">
        <v>1.92086805255813</v>
      </c>
      <c r="M14" s="72">
        <v>0.534360721499421</v>
      </c>
      <c r="N14" s="87">
        <f t="shared" si="1"/>
        <v>2.4552287740575514</v>
      </c>
      <c r="O14" s="41">
        <v>21</v>
      </c>
      <c r="P14" s="42">
        <v>3</v>
      </c>
      <c r="Q14" s="72">
        <v>2.67440701701394</v>
      </c>
      <c r="R14" s="72">
        <v>0.842256723788747</v>
      </c>
      <c r="S14" s="72">
        <f t="shared" si="2"/>
        <v>3.516663740802687</v>
      </c>
      <c r="T14" s="89">
        <f t="shared" si="3"/>
        <v>0.030022752214566916</v>
      </c>
    </row>
    <row r="15" spans="1:20" ht="12.75">
      <c r="A15" s="2" t="s">
        <v>27</v>
      </c>
      <c r="B15" s="3" t="s">
        <v>28</v>
      </c>
      <c r="C15" s="3" t="s">
        <v>15</v>
      </c>
      <c r="D15" s="3" t="s">
        <v>8</v>
      </c>
      <c r="E15" s="41">
        <v>54</v>
      </c>
      <c r="F15" s="42">
        <v>0</v>
      </c>
      <c r="G15" s="72">
        <v>53.6088092621427</v>
      </c>
      <c r="H15" s="72">
        <v>0</v>
      </c>
      <c r="I15" s="87">
        <f t="shared" si="0"/>
        <v>53.6088092621427</v>
      </c>
      <c r="J15" s="41">
        <v>48</v>
      </c>
      <c r="K15" s="42">
        <v>3</v>
      </c>
      <c r="L15" s="72">
        <v>3.39761302948997</v>
      </c>
      <c r="M15" s="72">
        <v>0.571703570229667</v>
      </c>
      <c r="N15" s="87">
        <f t="shared" si="1"/>
        <v>3.9693165997196367</v>
      </c>
      <c r="O15" s="41">
        <v>62</v>
      </c>
      <c r="P15" s="42">
        <v>1</v>
      </c>
      <c r="Q15" s="72">
        <v>4.94016808444074</v>
      </c>
      <c r="R15" s="72">
        <v>0.0898026497133317</v>
      </c>
      <c r="S15" s="72">
        <f t="shared" si="2"/>
        <v>5.029970734154071</v>
      </c>
      <c r="T15" s="89">
        <f t="shared" si="3"/>
        <v>0.05360320514793136</v>
      </c>
    </row>
    <row r="16" spans="1:20" ht="12.75">
      <c r="A16" s="2" t="s">
        <v>29</v>
      </c>
      <c r="B16" s="3" t="s">
        <v>30</v>
      </c>
      <c r="C16" s="3" t="s">
        <v>31</v>
      </c>
      <c r="D16" s="3" t="s">
        <v>3</v>
      </c>
      <c r="E16" s="41">
        <v>199</v>
      </c>
      <c r="F16" s="42">
        <v>72</v>
      </c>
      <c r="G16" s="72">
        <v>181.824462273044</v>
      </c>
      <c r="H16" s="72">
        <v>72</v>
      </c>
      <c r="I16" s="87">
        <f t="shared" si="0"/>
        <v>253.824462273044</v>
      </c>
      <c r="J16" s="41">
        <v>152</v>
      </c>
      <c r="K16" s="42">
        <v>36</v>
      </c>
      <c r="L16" s="72">
        <v>14.7298106719175</v>
      </c>
      <c r="M16" s="72">
        <v>5.90071186450196</v>
      </c>
      <c r="N16" s="87">
        <f t="shared" si="1"/>
        <v>20.63052253641946</v>
      </c>
      <c r="O16" s="41">
        <v>292</v>
      </c>
      <c r="P16" s="42">
        <v>77</v>
      </c>
      <c r="Q16" s="72">
        <v>42.2010032439489</v>
      </c>
      <c r="R16" s="72">
        <v>14.3441310465993</v>
      </c>
      <c r="S16" s="72">
        <f t="shared" si="2"/>
        <v>56.5451342905482</v>
      </c>
      <c r="T16" s="89">
        <f t="shared" si="3"/>
        <v>0.34284473320789866</v>
      </c>
    </row>
    <row r="17" spans="1:20" ht="12.75">
      <c r="A17" s="2" t="s">
        <v>32</v>
      </c>
      <c r="B17" s="3" t="s">
        <v>295</v>
      </c>
      <c r="C17" s="3" t="s">
        <v>31</v>
      </c>
      <c r="D17" s="3" t="s">
        <v>293</v>
      </c>
      <c r="E17" s="41">
        <v>3001</v>
      </c>
      <c r="F17" s="42">
        <v>204</v>
      </c>
      <c r="G17" s="72">
        <v>2473.0223210462</v>
      </c>
      <c r="H17" s="72">
        <v>204</v>
      </c>
      <c r="I17" s="87">
        <f t="shared" si="0"/>
        <v>2677.0223210462</v>
      </c>
      <c r="J17" s="41">
        <v>2817</v>
      </c>
      <c r="K17" s="42">
        <v>172</v>
      </c>
      <c r="L17" s="72">
        <v>234.098504747988</v>
      </c>
      <c r="M17" s="72">
        <v>19.9512455472042</v>
      </c>
      <c r="N17" s="87">
        <f t="shared" si="1"/>
        <v>254.04975029519218</v>
      </c>
      <c r="O17" s="41">
        <v>3720</v>
      </c>
      <c r="P17" s="42">
        <v>192</v>
      </c>
      <c r="Q17" s="72">
        <v>492.650468230367</v>
      </c>
      <c r="R17" s="72">
        <v>39.2402434434869</v>
      </c>
      <c r="S17" s="72">
        <f t="shared" si="2"/>
        <v>531.8907116738538</v>
      </c>
      <c r="T17" s="89">
        <f t="shared" si="3"/>
        <v>3.6312609381337317</v>
      </c>
    </row>
    <row r="18" spans="1:20" ht="12.75">
      <c r="A18" s="2" t="s">
        <v>33</v>
      </c>
      <c r="B18" s="3" t="s">
        <v>296</v>
      </c>
      <c r="C18" s="3" t="s">
        <v>34</v>
      </c>
      <c r="D18" s="3" t="s">
        <v>293</v>
      </c>
      <c r="E18" s="41">
        <v>2291</v>
      </c>
      <c r="F18" s="42">
        <v>26</v>
      </c>
      <c r="G18" s="72">
        <v>1936.80001472442</v>
      </c>
      <c r="H18" s="72">
        <v>26</v>
      </c>
      <c r="I18" s="87">
        <f t="shared" si="0"/>
        <v>1962.80001472442</v>
      </c>
      <c r="J18" s="41">
        <v>3015</v>
      </c>
      <c r="K18" s="42">
        <v>45</v>
      </c>
      <c r="L18" s="72">
        <v>173.383818973872</v>
      </c>
      <c r="M18" s="72">
        <v>6.00663152475886</v>
      </c>
      <c r="N18" s="87">
        <f t="shared" si="1"/>
        <v>179.39045049863086</v>
      </c>
      <c r="O18" s="41">
        <v>2440</v>
      </c>
      <c r="P18" s="42">
        <v>43</v>
      </c>
      <c r="Q18" s="72">
        <v>284.458820988497</v>
      </c>
      <c r="R18" s="72">
        <v>11.0250008612554</v>
      </c>
      <c r="S18" s="72">
        <f t="shared" si="2"/>
        <v>295.4838218497524</v>
      </c>
      <c r="T18" s="89">
        <f t="shared" si="3"/>
        <v>2.397843229970546</v>
      </c>
    </row>
    <row r="19" spans="1:20" ht="12.75">
      <c r="A19" s="2" t="s">
        <v>35</v>
      </c>
      <c r="B19" s="3" t="s">
        <v>36</v>
      </c>
      <c r="C19" s="3" t="s">
        <v>34</v>
      </c>
      <c r="D19" s="3" t="s">
        <v>3</v>
      </c>
      <c r="E19" s="41">
        <v>258</v>
      </c>
      <c r="F19" s="42">
        <v>18</v>
      </c>
      <c r="G19" s="72">
        <v>214.680192876228</v>
      </c>
      <c r="H19" s="72">
        <v>18</v>
      </c>
      <c r="I19" s="87">
        <f t="shared" si="0"/>
        <v>232.680192876228</v>
      </c>
      <c r="J19" s="41">
        <v>263</v>
      </c>
      <c r="K19" s="42">
        <v>46</v>
      </c>
      <c r="L19" s="72">
        <v>26.6243917342467</v>
      </c>
      <c r="M19" s="72">
        <v>7.94124376913931</v>
      </c>
      <c r="N19" s="87">
        <f t="shared" si="1"/>
        <v>34.56563550338601</v>
      </c>
      <c r="O19" s="41">
        <v>501</v>
      </c>
      <c r="P19" s="42">
        <v>36</v>
      </c>
      <c r="Q19" s="72">
        <v>51.6196883651306</v>
      </c>
      <c r="R19" s="72">
        <v>7.16435596052738</v>
      </c>
      <c r="S19" s="72">
        <f t="shared" si="2"/>
        <v>58.78404432565798</v>
      </c>
      <c r="T19" s="89">
        <f t="shared" si="3"/>
        <v>0.4058425110600151</v>
      </c>
    </row>
    <row r="20" spans="1:20" ht="12.75">
      <c r="A20" s="2" t="s">
        <v>37</v>
      </c>
      <c r="B20" s="3" t="s">
        <v>38</v>
      </c>
      <c r="C20" s="3" t="s">
        <v>34</v>
      </c>
      <c r="D20" s="3" t="s">
        <v>292</v>
      </c>
      <c r="E20" s="41">
        <v>0</v>
      </c>
      <c r="F20" s="42">
        <v>0</v>
      </c>
      <c r="G20" s="72">
        <v>0</v>
      </c>
      <c r="H20" s="72">
        <v>0</v>
      </c>
      <c r="I20" s="87">
        <f t="shared" si="0"/>
        <v>0</v>
      </c>
      <c r="J20" s="41">
        <v>0</v>
      </c>
      <c r="K20" s="42">
        <v>0</v>
      </c>
      <c r="L20" s="72">
        <v>0</v>
      </c>
      <c r="M20" s="72">
        <v>0</v>
      </c>
      <c r="N20" s="87">
        <f t="shared" si="1"/>
        <v>0</v>
      </c>
      <c r="O20" s="41">
        <v>0</v>
      </c>
      <c r="P20" s="42">
        <v>0</v>
      </c>
      <c r="Q20" s="72">
        <v>0</v>
      </c>
      <c r="R20" s="72">
        <v>0</v>
      </c>
      <c r="S20" s="72">
        <f t="shared" si="2"/>
        <v>0</v>
      </c>
      <c r="T20" s="89">
        <f t="shared" si="3"/>
        <v>0</v>
      </c>
    </row>
    <row r="21" spans="1:20" ht="12.75">
      <c r="A21" s="2" t="s">
        <v>39</v>
      </c>
      <c r="B21" s="3" t="s">
        <v>40</v>
      </c>
      <c r="C21" s="3" t="s">
        <v>34</v>
      </c>
      <c r="D21" s="3" t="s">
        <v>8</v>
      </c>
      <c r="E21" s="41">
        <v>7</v>
      </c>
      <c r="F21" s="42">
        <v>0</v>
      </c>
      <c r="G21" s="72">
        <v>6.16230245183158</v>
      </c>
      <c r="H21" s="72">
        <v>0</v>
      </c>
      <c r="I21" s="87">
        <f t="shared" si="0"/>
        <v>6.16230245183158</v>
      </c>
      <c r="J21" s="41">
        <v>0</v>
      </c>
      <c r="K21" s="42">
        <v>0</v>
      </c>
      <c r="L21" s="72">
        <v>0</v>
      </c>
      <c r="M21" s="72">
        <v>0</v>
      </c>
      <c r="N21" s="87">
        <f t="shared" si="1"/>
        <v>0</v>
      </c>
      <c r="O21" s="41">
        <v>10</v>
      </c>
      <c r="P21" s="42">
        <v>3</v>
      </c>
      <c r="Q21" s="72">
        <v>0.988769057506192</v>
      </c>
      <c r="R21" s="72">
        <v>0.269407949139995</v>
      </c>
      <c r="S21" s="72">
        <f t="shared" si="2"/>
        <v>1.258177006646187</v>
      </c>
      <c r="T21" s="89">
        <f t="shared" si="3"/>
        <v>0.00565833340757645</v>
      </c>
    </row>
    <row r="22" spans="1:20" ht="12.75">
      <c r="A22" s="2" t="s">
        <v>41</v>
      </c>
      <c r="B22" s="3" t="s">
        <v>42</v>
      </c>
      <c r="C22" s="3" t="s">
        <v>43</v>
      </c>
      <c r="D22" s="3" t="s">
        <v>293</v>
      </c>
      <c r="E22" s="41">
        <v>5789</v>
      </c>
      <c r="F22" s="42">
        <v>123</v>
      </c>
      <c r="G22" s="72">
        <v>2626.65967660723</v>
      </c>
      <c r="H22" s="72">
        <v>123</v>
      </c>
      <c r="I22" s="87">
        <f t="shared" si="0"/>
        <v>2749.65967660723</v>
      </c>
      <c r="J22" s="41">
        <v>2513</v>
      </c>
      <c r="K22" s="42">
        <v>91</v>
      </c>
      <c r="L22" s="72">
        <v>110.850564525873</v>
      </c>
      <c r="M22" s="72">
        <v>6.59873993875871</v>
      </c>
      <c r="N22" s="87">
        <f t="shared" si="1"/>
        <v>117.44930446463171</v>
      </c>
      <c r="O22" s="41">
        <v>3425</v>
      </c>
      <c r="P22" s="42">
        <v>58</v>
      </c>
      <c r="Q22" s="72">
        <v>231.453147785029</v>
      </c>
      <c r="R22" s="72">
        <v>8.1205271787247</v>
      </c>
      <c r="S22" s="72">
        <f t="shared" si="2"/>
        <v>239.5736749637537</v>
      </c>
      <c r="T22" s="89">
        <f t="shared" si="3"/>
        <v>2.2941687599031537</v>
      </c>
    </row>
    <row r="23" spans="1:20" ht="12.75">
      <c r="A23" s="2" t="s">
        <v>44</v>
      </c>
      <c r="B23" s="3" t="s">
        <v>45</v>
      </c>
      <c r="C23" s="3" t="s">
        <v>43</v>
      </c>
      <c r="D23" s="3" t="s">
        <v>8</v>
      </c>
      <c r="E23" s="41">
        <v>16</v>
      </c>
      <c r="F23" s="42">
        <v>0</v>
      </c>
      <c r="G23" s="72">
        <v>14.1471400156711</v>
      </c>
      <c r="H23" s="72">
        <v>0</v>
      </c>
      <c r="I23" s="87">
        <f t="shared" si="0"/>
        <v>14.1471400156711</v>
      </c>
      <c r="J23" s="41">
        <v>26</v>
      </c>
      <c r="K23" s="42">
        <v>2</v>
      </c>
      <c r="L23" s="72">
        <v>1.03543755521049</v>
      </c>
      <c r="M23" s="72">
        <v>0.100241321987576</v>
      </c>
      <c r="N23" s="87">
        <f t="shared" si="1"/>
        <v>1.135678877198066</v>
      </c>
      <c r="O23" s="41">
        <v>23</v>
      </c>
      <c r="P23" s="42">
        <v>2</v>
      </c>
      <c r="Q23" s="72">
        <v>1.97980104759715</v>
      </c>
      <c r="R23" s="72">
        <v>0.153846153846154</v>
      </c>
      <c r="S23" s="72">
        <f t="shared" si="2"/>
        <v>2.133647201443304</v>
      </c>
      <c r="T23" s="89">
        <f t="shared" si="3"/>
        <v>0.016543651255927275</v>
      </c>
    </row>
    <row r="24" spans="1:20" ht="12.75">
      <c r="A24" s="2" t="s">
        <v>46</v>
      </c>
      <c r="B24" s="3" t="s">
        <v>47</v>
      </c>
      <c r="C24" s="3" t="s">
        <v>43</v>
      </c>
      <c r="D24" s="3" t="s">
        <v>292</v>
      </c>
      <c r="E24" s="41">
        <v>0</v>
      </c>
      <c r="F24" s="42">
        <v>0</v>
      </c>
      <c r="G24" s="72">
        <v>0</v>
      </c>
      <c r="H24" s="72">
        <v>0</v>
      </c>
      <c r="I24" s="87">
        <f t="shared" si="0"/>
        <v>0</v>
      </c>
      <c r="J24" s="41">
        <v>43</v>
      </c>
      <c r="K24" s="42">
        <v>0</v>
      </c>
      <c r="L24" s="72">
        <v>0.476024242228332</v>
      </c>
      <c r="M24" s="72">
        <v>0</v>
      </c>
      <c r="N24" s="87">
        <f t="shared" si="1"/>
        <v>0.476024242228332</v>
      </c>
      <c r="O24" s="41">
        <v>92</v>
      </c>
      <c r="P24" s="42">
        <v>0</v>
      </c>
      <c r="Q24" s="72">
        <v>5.37707964101048</v>
      </c>
      <c r="R24" s="72">
        <v>0</v>
      </c>
      <c r="S24" s="72">
        <f t="shared" si="2"/>
        <v>5.37707964101048</v>
      </c>
      <c r="T24" s="89">
        <f t="shared" si="3"/>
        <v>0.015458809721511917</v>
      </c>
    </row>
    <row r="25" spans="1:20" ht="12.75">
      <c r="A25" s="2" t="s">
        <v>48</v>
      </c>
      <c r="B25" s="3" t="s">
        <v>49</v>
      </c>
      <c r="C25" s="3" t="s">
        <v>43</v>
      </c>
      <c r="D25" s="3" t="s">
        <v>3</v>
      </c>
      <c r="E25" s="41">
        <v>235</v>
      </c>
      <c r="F25" s="42">
        <v>3</v>
      </c>
      <c r="G25" s="72">
        <v>209.469756012151</v>
      </c>
      <c r="H25" s="72">
        <v>3</v>
      </c>
      <c r="I25" s="87">
        <f t="shared" si="0"/>
        <v>212.469756012151</v>
      </c>
      <c r="J25" s="41">
        <v>185</v>
      </c>
      <c r="K25" s="42">
        <v>0</v>
      </c>
      <c r="L25" s="72">
        <v>10.1299852376561</v>
      </c>
      <c r="M25" s="72">
        <v>0</v>
      </c>
      <c r="N25" s="87">
        <f t="shared" si="1"/>
        <v>10.1299852376561</v>
      </c>
      <c r="O25" s="41">
        <v>226</v>
      </c>
      <c r="P25" s="42">
        <v>13</v>
      </c>
      <c r="Q25" s="72">
        <v>29.3456579446739</v>
      </c>
      <c r="R25" s="72">
        <v>2.01673266204477</v>
      </c>
      <c r="S25" s="72">
        <f t="shared" si="2"/>
        <v>31.36239060671867</v>
      </c>
      <c r="T25" s="89">
        <f t="shared" si="3"/>
        <v>0.21382161696953228</v>
      </c>
    </row>
    <row r="26" spans="1:20" ht="12.75">
      <c r="A26" s="2" t="s">
        <v>50</v>
      </c>
      <c r="B26" s="3" t="s">
        <v>297</v>
      </c>
      <c r="C26" s="3" t="s">
        <v>43</v>
      </c>
      <c r="D26" s="3" t="s">
        <v>293</v>
      </c>
      <c r="E26" s="41">
        <v>1551</v>
      </c>
      <c r="F26" s="42">
        <v>41</v>
      </c>
      <c r="G26" s="72">
        <v>1146.1487153941</v>
      </c>
      <c r="H26" s="72">
        <v>41</v>
      </c>
      <c r="I26" s="87">
        <f t="shared" si="0"/>
        <v>1187.1487153941</v>
      </c>
      <c r="J26" s="41">
        <v>2594</v>
      </c>
      <c r="K26" s="42">
        <v>30</v>
      </c>
      <c r="L26" s="72">
        <v>118.273920469301</v>
      </c>
      <c r="M26" s="72">
        <v>4.22332011757659</v>
      </c>
      <c r="N26" s="87">
        <f t="shared" si="1"/>
        <v>122.4972405868776</v>
      </c>
      <c r="O26" s="41">
        <v>2228</v>
      </c>
      <c r="P26" s="42">
        <v>28</v>
      </c>
      <c r="Q26" s="72">
        <v>268.866016565478</v>
      </c>
      <c r="R26" s="72">
        <v>5.84439887331965</v>
      </c>
      <c r="S26" s="72">
        <f t="shared" si="2"/>
        <v>274.71041543879767</v>
      </c>
      <c r="T26" s="89">
        <f t="shared" si="3"/>
        <v>1.7524279919819326</v>
      </c>
    </row>
    <row r="27" spans="1:20" ht="12.75">
      <c r="A27" s="2" t="s">
        <v>51</v>
      </c>
      <c r="B27" s="3" t="s">
        <v>52</v>
      </c>
      <c r="C27" s="3" t="s">
        <v>43</v>
      </c>
      <c r="D27" s="3" t="s">
        <v>8</v>
      </c>
      <c r="E27" s="41">
        <v>13</v>
      </c>
      <c r="F27" s="42">
        <v>3</v>
      </c>
      <c r="G27" s="72">
        <v>12.5234042553192</v>
      </c>
      <c r="H27" s="72">
        <v>3</v>
      </c>
      <c r="I27" s="87">
        <f t="shared" si="0"/>
        <v>15.5234042553192</v>
      </c>
      <c r="J27" s="41">
        <v>35</v>
      </c>
      <c r="K27" s="42">
        <v>1</v>
      </c>
      <c r="L27" s="72">
        <v>1.40419183746922</v>
      </c>
      <c r="M27" s="72">
        <v>0.184839248657227</v>
      </c>
      <c r="N27" s="87">
        <f t="shared" si="1"/>
        <v>1.589031086126447</v>
      </c>
      <c r="O27" s="41">
        <v>42</v>
      </c>
      <c r="P27" s="42">
        <v>2</v>
      </c>
      <c r="Q27" s="72">
        <v>3.88216092152358</v>
      </c>
      <c r="R27" s="72">
        <v>0.89442720413208</v>
      </c>
      <c r="S27" s="72">
        <f t="shared" si="2"/>
        <v>4.77658812565566</v>
      </c>
      <c r="T27" s="89">
        <f t="shared" si="3"/>
        <v>0.025760397503307796</v>
      </c>
    </row>
    <row r="28" spans="1:20" ht="12.75">
      <c r="A28" s="2" t="s">
        <v>53</v>
      </c>
      <c r="B28" s="3" t="s">
        <v>54</v>
      </c>
      <c r="C28" s="3" t="s">
        <v>55</v>
      </c>
      <c r="D28" s="3" t="s">
        <v>8</v>
      </c>
      <c r="E28" s="41">
        <v>102</v>
      </c>
      <c r="F28" s="42">
        <v>0</v>
      </c>
      <c r="G28" s="72">
        <v>34.464716454642</v>
      </c>
      <c r="H28" s="72">
        <v>0</v>
      </c>
      <c r="I28" s="87">
        <f t="shared" si="0"/>
        <v>34.464716454642</v>
      </c>
      <c r="J28" s="41">
        <v>73</v>
      </c>
      <c r="K28" s="42">
        <v>0</v>
      </c>
      <c r="L28" s="72">
        <v>2.27224096671554</v>
      </c>
      <c r="M28" s="72">
        <v>0</v>
      </c>
      <c r="N28" s="87">
        <f t="shared" si="1"/>
        <v>2.27224096671554</v>
      </c>
      <c r="O28" s="41">
        <v>168</v>
      </c>
      <c r="P28" s="42">
        <v>0</v>
      </c>
      <c r="Q28" s="72">
        <v>7.67717901923367</v>
      </c>
      <c r="R28" s="72">
        <v>0</v>
      </c>
      <c r="S28" s="72">
        <f t="shared" si="2"/>
        <v>7.67717901923367</v>
      </c>
      <c r="T28" s="89">
        <f t="shared" si="3"/>
        <v>0.044032610485316315</v>
      </c>
    </row>
    <row r="29" spans="1:20" ht="12.75">
      <c r="A29" s="2" t="s">
        <v>56</v>
      </c>
      <c r="B29" s="3" t="s">
        <v>57</v>
      </c>
      <c r="C29" s="3" t="s">
        <v>55</v>
      </c>
      <c r="D29" s="3" t="s">
        <v>293</v>
      </c>
      <c r="E29" s="41">
        <v>1703</v>
      </c>
      <c r="F29" s="42">
        <v>54</v>
      </c>
      <c r="G29" s="72">
        <v>1456.99046403211</v>
      </c>
      <c r="H29" s="72">
        <v>54</v>
      </c>
      <c r="I29" s="87">
        <f t="shared" si="0"/>
        <v>1510.99046403211</v>
      </c>
      <c r="J29" s="41">
        <v>2315</v>
      </c>
      <c r="K29" s="42">
        <v>30</v>
      </c>
      <c r="L29" s="72">
        <v>86.3855043936042</v>
      </c>
      <c r="M29" s="72">
        <v>7.74646516302897</v>
      </c>
      <c r="N29" s="87">
        <f t="shared" si="1"/>
        <v>94.13196955663317</v>
      </c>
      <c r="O29" s="41">
        <v>1993</v>
      </c>
      <c r="P29" s="42">
        <v>65</v>
      </c>
      <c r="Q29" s="72">
        <v>189.707948273657</v>
      </c>
      <c r="R29" s="72">
        <v>18.1581933813235</v>
      </c>
      <c r="S29" s="72">
        <f t="shared" si="2"/>
        <v>207.86614165498048</v>
      </c>
      <c r="T29" s="89">
        <f t="shared" si="3"/>
        <v>1.5885371312150527</v>
      </c>
    </row>
    <row r="30" spans="1:20" ht="12.75">
      <c r="A30" s="2" t="s">
        <v>58</v>
      </c>
      <c r="B30" s="3" t="s">
        <v>59</v>
      </c>
      <c r="C30" s="3" t="s">
        <v>55</v>
      </c>
      <c r="D30" s="3" t="s">
        <v>8</v>
      </c>
      <c r="E30" s="41">
        <v>216</v>
      </c>
      <c r="F30" s="42">
        <v>2</v>
      </c>
      <c r="G30" s="72">
        <v>194.868137545545</v>
      </c>
      <c r="H30" s="72">
        <v>2</v>
      </c>
      <c r="I30" s="87">
        <f t="shared" si="0"/>
        <v>196.868137545545</v>
      </c>
      <c r="J30" s="41">
        <v>407</v>
      </c>
      <c r="K30" s="42">
        <v>13</v>
      </c>
      <c r="L30" s="72">
        <v>15.7387575598655</v>
      </c>
      <c r="M30" s="72">
        <v>1.03944622005513</v>
      </c>
      <c r="N30" s="87">
        <f t="shared" si="1"/>
        <v>16.77820377992063</v>
      </c>
      <c r="O30" s="41">
        <v>590</v>
      </c>
      <c r="P30" s="42">
        <v>16</v>
      </c>
      <c r="Q30" s="72">
        <v>48.0412732130512</v>
      </c>
      <c r="R30" s="72">
        <v>2.1972522436274</v>
      </c>
      <c r="S30" s="72">
        <f t="shared" si="2"/>
        <v>50.2385254566786</v>
      </c>
      <c r="T30" s="89">
        <f t="shared" si="3"/>
        <v>0.2852692820650973</v>
      </c>
    </row>
    <row r="31" spans="1:20" ht="12.75">
      <c r="A31" s="2" t="s">
        <v>62</v>
      </c>
      <c r="B31" s="3" t="s">
        <v>63</v>
      </c>
      <c r="C31" s="3" t="s">
        <v>64</v>
      </c>
      <c r="D31" s="3" t="s">
        <v>293</v>
      </c>
      <c r="E31" s="41">
        <v>814</v>
      </c>
      <c r="F31" s="42">
        <v>15</v>
      </c>
      <c r="G31" s="72">
        <v>751.265600336689</v>
      </c>
      <c r="H31" s="72">
        <v>15</v>
      </c>
      <c r="I31" s="87">
        <f t="shared" si="0"/>
        <v>766.265600336689</v>
      </c>
      <c r="J31" s="41">
        <v>839</v>
      </c>
      <c r="K31" s="42">
        <v>34</v>
      </c>
      <c r="L31" s="72">
        <v>49.3242869835551</v>
      </c>
      <c r="M31" s="72">
        <v>6.48989338742903</v>
      </c>
      <c r="N31" s="87">
        <f t="shared" si="1"/>
        <v>55.814180370984126</v>
      </c>
      <c r="O31" s="41">
        <v>958</v>
      </c>
      <c r="P31" s="42">
        <v>55</v>
      </c>
      <c r="Q31" s="72">
        <v>92.1076897473034</v>
      </c>
      <c r="R31" s="72">
        <v>8.79157318240263</v>
      </c>
      <c r="S31" s="72">
        <f t="shared" si="2"/>
        <v>100.89926292970603</v>
      </c>
      <c r="T31" s="89">
        <f t="shared" si="3"/>
        <v>0.8329578844623607</v>
      </c>
    </row>
    <row r="32" spans="1:20" ht="12.75">
      <c r="A32" s="2" t="s">
        <v>65</v>
      </c>
      <c r="B32" s="3" t="s">
        <v>66</v>
      </c>
      <c r="C32" s="3" t="s">
        <v>64</v>
      </c>
      <c r="D32" s="3" t="s">
        <v>3</v>
      </c>
      <c r="E32" s="41">
        <v>155</v>
      </c>
      <c r="F32" s="42">
        <v>34</v>
      </c>
      <c r="G32" s="72">
        <v>143.880924650702</v>
      </c>
      <c r="H32" s="72">
        <v>34</v>
      </c>
      <c r="I32" s="87">
        <f t="shared" si="0"/>
        <v>177.880924650702</v>
      </c>
      <c r="J32" s="41">
        <v>209</v>
      </c>
      <c r="K32" s="42">
        <v>32</v>
      </c>
      <c r="L32" s="72">
        <v>9.79624103900885</v>
      </c>
      <c r="M32" s="72">
        <v>3.1708940247727</v>
      </c>
      <c r="N32" s="87">
        <f t="shared" si="1"/>
        <v>12.96713506378155</v>
      </c>
      <c r="O32" s="41">
        <v>284</v>
      </c>
      <c r="P32" s="42">
        <v>18</v>
      </c>
      <c r="Q32" s="72">
        <v>19.5340415861206</v>
      </c>
      <c r="R32" s="72">
        <v>2.71847245958116</v>
      </c>
      <c r="S32" s="72">
        <f t="shared" si="2"/>
        <v>22.252514045701762</v>
      </c>
      <c r="T32" s="89">
        <f t="shared" si="3"/>
        <v>0.19054123066655076</v>
      </c>
    </row>
    <row r="33" spans="1:20" ht="12.75">
      <c r="A33" s="2" t="s">
        <v>67</v>
      </c>
      <c r="B33" s="3" t="s">
        <v>298</v>
      </c>
      <c r="C33" s="3" t="s">
        <v>68</v>
      </c>
      <c r="D33" s="3" t="s">
        <v>293</v>
      </c>
      <c r="E33" s="41">
        <v>2457</v>
      </c>
      <c r="F33" s="42">
        <v>20</v>
      </c>
      <c r="G33" s="72">
        <v>2080.42830370209</v>
      </c>
      <c r="H33" s="72">
        <v>20</v>
      </c>
      <c r="I33" s="87">
        <f t="shared" si="0"/>
        <v>2100.42830370209</v>
      </c>
      <c r="J33" s="41">
        <v>3122</v>
      </c>
      <c r="K33" s="42">
        <v>39</v>
      </c>
      <c r="L33" s="72">
        <v>167.967142601159</v>
      </c>
      <c r="M33" s="72">
        <v>8.51308428426144</v>
      </c>
      <c r="N33" s="87">
        <f t="shared" si="1"/>
        <v>176.48022688542045</v>
      </c>
      <c r="O33" s="41">
        <v>3090</v>
      </c>
      <c r="P33" s="42">
        <v>38</v>
      </c>
      <c r="Q33" s="72">
        <v>290.064189140188</v>
      </c>
      <c r="R33" s="72">
        <v>9.41382052230709</v>
      </c>
      <c r="S33" s="72">
        <f t="shared" si="2"/>
        <v>299.4780096624951</v>
      </c>
      <c r="T33" s="89">
        <f t="shared" si="3"/>
        <v>2.4512186401670637</v>
      </c>
    </row>
    <row r="34" spans="1:20" ht="12.75">
      <c r="A34" s="2" t="s">
        <v>69</v>
      </c>
      <c r="B34" s="3" t="s">
        <v>70</v>
      </c>
      <c r="C34" s="3" t="s">
        <v>68</v>
      </c>
      <c r="D34" s="3" t="s">
        <v>8</v>
      </c>
      <c r="E34" s="41">
        <v>26</v>
      </c>
      <c r="F34" s="42">
        <v>0</v>
      </c>
      <c r="G34" s="72">
        <v>26</v>
      </c>
      <c r="H34" s="72">
        <v>0</v>
      </c>
      <c r="I34" s="87">
        <f t="shared" si="0"/>
        <v>26</v>
      </c>
      <c r="J34" s="41">
        <v>36</v>
      </c>
      <c r="K34" s="42">
        <v>10</v>
      </c>
      <c r="L34" s="72">
        <v>3.08636355318778</v>
      </c>
      <c r="M34" s="72">
        <v>1.40250171843029</v>
      </c>
      <c r="N34" s="87">
        <f t="shared" si="1"/>
        <v>4.48886527161807</v>
      </c>
      <c r="O34" s="41">
        <v>30</v>
      </c>
      <c r="P34" s="42">
        <v>10</v>
      </c>
      <c r="Q34" s="72">
        <v>6.33266905968596</v>
      </c>
      <c r="R34" s="72">
        <v>1.63582919967551</v>
      </c>
      <c r="S34" s="72">
        <f t="shared" si="2"/>
        <v>7.96849825936147</v>
      </c>
      <c r="T34" s="89">
        <f t="shared" si="3"/>
        <v>0.051765870479642026</v>
      </c>
    </row>
    <row r="35" spans="1:20" ht="12.75">
      <c r="A35" s="5" t="s">
        <v>71</v>
      </c>
      <c r="B35" s="3" t="s">
        <v>72</v>
      </c>
      <c r="C35" s="3" t="s">
        <v>73</v>
      </c>
      <c r="D35" s="3" t="s">
        <v>226</v>
      </c>
      <c r="E35" s="41">
        <v>202</v>
      </c>
      <c r="F35" s="42">
        <v>1</v>
      </c>
      <c r="G35" s="72">
        <v>116.331488954045</v>
      </c>
      <c r="H35" s="72">
        <v>1</v>
      </c>
      <c r="I35" s="87">
        <f t="shared" si="0"/>
        <v>117.331488954045</v>
      </c>
      <c r="J35" s="41">
        <v>263</v>
      </c>
      <c r="K35" s="42">
        <v>1</v>
      </c>
      <c r="L35" s="72">
        <v>5.41360839080023</v>
      </c>
      <c r="M35" s="72">
        <v>0.239789533615112</v>
      </c>
      <c r="N35" s="87">
        <f t="shared" si="1"/>
        <v>5.6533979244153425</v>
      </c>
      <c r="O35" s="41">
        <v>194</v>
      </c>
      <c r="P35" s="42">
        <v>6</v>
      </c>
      <c r="Q35" s="72">
        <v>20.442585019357</v>
      </c>
      <c r="R35" s="72">
        <v>1.03056573005501</v>
      </c>
      <c r="S35" s="72">
        <f t="shared" si="2"/>
        <v>21.47315074941201</v>
      </c>
      <c r="T35" s="89">
        <f t="shared" si="3"/>
        <v>0.1285526552091939</v>
      </c>
    </row>
    <row r="36" spans="1:20" ht="12.75">
      <c r="A36" s="2" t="s">
        <v>74</v>
      </c>
      <c r="B36" s="3" t="s">
        <v>75</v>
      </c>
      <c r="C36" s="3" t="s">
        <v>73</v>
      </c>
      <c r="D36" s="3" t="s">
        <v>226</v>
      </c>
      <c r="E36" s="41">
        <v>51</v>
      </c>
      <c r="F36" s="42">
        <v>0</v>
      </c>
      <c r="G36" s="72">
        <v>46.839093346096</v>
      </c>
      <c r="H36" s="72">
        <v>0</v>
      </c>
      <c r="I36" s="87">
        <f t="shared" si="0"/>
        <v>46.839093346096</v>
      </c>
      <c r="J36" s="41">
        <v>159</v>
      </c>
      <c r="K36" s="42">
        <v>0</v>
      </c>
      <c r="L36" s="72">
        <v>10.4758477659084</v>
      </c>
      <c r="M36" s="72">
        <v>0</v>
      </c>
      <c r="N36" s="87">
        <f t="shared" si="1"/>
        <v>10.4758477659084</v>
      </c>
      <c r="O36" s="41">
        <v>95</v>
      </c>
      <c r="P36" s="42">
        <v>0</v>
      </c>
      <c r="Q36" s="72">
        <v>19.5820160832502</v>
      </c>
      <c r="R36" s="72">
        <v>0</v>
      </c>
      <c r="S36" s="72">
        <f t="shared" si="2"/>
        <v>19.5820160832502</v>
      </c>
      <c r="T36" s="89">
        <f t="shared" si="3"/>
        <v>0.11745222627328358</v>
      </c>
    </row>
    <row r="37" spans="1:20" ht="12.75">
      <c r="A37" s="2" t="s">
        <v>76</v>
      </c>
      <c r="B37" s="3" t="s">
        <v>77</v>
      </c>
      <c r="C37" s="3" t="s">
        <v>73</v>
      </c>
      <c r="D37" s="3" t="s">
        <v>292</v>
      </c>
      <c r="E37" s="41">
        <v>12</v>
      </c>
      <c r="F37" s="42">
        <v>0</v>
      </c>
      <c r="G37" s="72">
        <v>9.06666649712457</v>
      </c>
      <c r="H37" s="72">
        <v>0</v>
      </c>
      <c r="I37" s="87">
        <f t="shared" si="0"/>
        <v>9.06666649712457</v>
      </c>
      <c r="J37" s="41">
        <v>0</v>
      </c>
      <c r="K37" s="42">
        <v>0</v>
      </c>
      <c r="L37" s="72">
        <v>0</v>
      </c>
      <c r="M37" s="72">
        <v>0</v>
      </c>
      <c r="N37" s="87">
        <f t="shared" si="1"/>
        <v>0</v>
      </c>
      <c r="O37" s="41">
        <v>0</v>
      </c>
      <c r="P37" s="42">
        <v>0</v>
      </c>
      <c r="Q37" s="72">
        <v>0</v>
      </c>
      <c r="R37" s="72">
        <v>0</v>
      </c>
      <c r="S37" s="72">
        <f t="shared" si="2"/>
        <v>0</v>
      </c>
      <c r="T37" s="89">
        <f t="shared" si="3"/>
        <v>0.0037831852395931384</v>
      </c>
    </row>
    <row r="38" spans="1:20" ht="12.75">
      <c r="A38" s="2" t="s">
        <v>78</v>
      </c>
      <c r="B38" s="3" t="s">
        <v>79</v>
      </c>
      <c r="C38" s="3" t="s">
        <v>73</v>
      </c>
      <c r="D38" s="3" t="s">
        <v>80</v>
      </c>
      <c r="E38" s="41">
        <v>0</v>
      </c>
      <c r="F38" s="42">
        <v>0</v>
      </c>
      <c r="G38" s="72">
        <v>0</v>
      </c>
      <c r="H38" s="72">
        <v>0</v>
      </c>
      <c r="I38" s="87">
        <f t="shared" si="0"/>
        <v>0</v>
      </c>
      <c r="J38" s="41">
        <v>0</v>
      </c>
      <c r="K38" s="42">
        <v>0</v>
      </c>
      <c r="L38" s="72">
        <v>0</v>
      </c>
      <c r="M38" s="72">
        <v>0</v>
      </c>
      <c r="N38" s="87">
        <f t="shared" si="1"/>
        <v>0</v>
      </c>
      <c r="O38" s="41">
        <v>0</v>
      </c>
      <c r="P38" s="42">
        <v>0</v>
      </c>
      <c r="Q38" s="72">
        <v>0</v>
      </c>
      <c r="R38" s="72">
        <v>0</v>
      </c>
      <c r="S38" s="72">
        <f t="shared" si="2"/>
        <v>0</v>
      </c>
      <c r="T38" s="89">
        <f t="shared" si="3"/>
        <v>0</v>
      </c>
    </row>
    <row r="39" spans="1:20" ht="12.75">
      <c r="A39" s="2" t="s">
        <v>81</v>
      </c>
      <c r="B39" s="3" t="s">
        <v>82</v>
      </c>
      <c r="C39" s="3" t="s">
        <v>73</v>
      </c>
      <c r="D39" s="3" t="s">
        <v>8</v>
      </c>
      <c r="E39" s="41">
        <v>61</v>
      </c>
      <c r="F39" s="42">
        <v>0</v>
      </c>
      <c r="G39" s="72">
        <v>58.1912405195027</v>
      </c>
      <c r="H39" s="72">
        <v>0</v>
      </c>
      <c r="I39" s="87">
        <f t="shared" si="0"/>
        <v>58.1912405195027</v>
      </c>
      <c r="J39" s="41">
        <v>146</v>
      </c>
      <c r="K39" s="42">
        <v>0</v>
      </c>
      <c r="L39" s="72">
        <v>9.07816334104223</v>
      </c>
      <c r="M39" s="72">
        <v>0</v>
      </c>
      <c r="N39" s="87">
        <f t="shared" si="1"/>
        <v>9.07816334104223</v>
      </c>
      <c r="O39" s="41">
        <v>183</v>
      </c>
      <c r="P39" s="42">
        <v>0</v>
      </c>
      <c r="Q39" s="72">
        <v>20.7821536740116</v>
      </c>
      <c r="R39" s="72">
        <v>0</v>
      </c>
      <c r="S39" s="72">
        <f t="shared" si="2"/>
        <v>20.7821536740116</v>
      </c>
      <c r="T39" s="89">
        <f t="shared" si="3"/>
        <v>0.11848110667309739</v>
      </c>
    </row>
    <row r="40" spans="1:20" ht="12.75">
      <c r="A40" s="2" t="s">
        <v>83</v>
      </c>
      <c r="B40" s="3" t="s">
        <v>84</v>
      </c>
      <c r="C40" s="3" t="s">
        <v>73</v>
      </c>
      <c r="D40" s="3" t="s">
        <v>8</v>
      </c>
      <c r="E40" s="41">
        <v>592</v>
      </c>
      <c r="F40" s="42">
        <v>0</v>
      </c>
      <c r="G40" s="72">
        <v>590.805132901824</v>
      </c>
      <c r="H40" s="72">
        <v>0</v>
      </c>
      <c r="I40" s="87">
        <f t="shared" si="0"/>
        <v>590.805132901824</v>
      </c>
      <c r="J40" s="41">
        <v>550</v>
      </c>
      <c r="K40" s="42">
        <v>4</v>
      </c>
      <c r="L40" s="72">
        <v>43.3976156166464</v>
      </c>
      <c r="M40" s="72">
        <v>0.346060232682662</v>
      </c>
      <c r="N40" s="87">
        <f t="shared" si="1"/>
        <v>43.74367584932906</v>
      </c>
      <c r="O40" s="41">
        <v>520</v>
      </c>
      <c r="P40" s="42">
        <v>0</v>
      </c>
      <c r="Q40" s="72">
        <v>83.7911481989988</v>
      </c>
      <c r="R40" s="72">
        <v>0</v>
      </c>
      <c r="S40" s="72">
        <f t="shared" si="2"/>
        <v>83.7911481989988</v>
      </c>
      <c r="T40" s="89">
        <f t="shared" si="3"/>
        <v>0.660316498378414</v>
      </c>
    </row>
    <row r="41" spans="1:20" ht="12.75">
      <c r="A41" s="2" t="s">
        <v>85</v>
      </c>
      <c r="B41" s="3" t="s">
        <v>86</v>
      </c>
      <c r="C41" s="3" t="s">
        <v>73</v>
      </c>
      <c r="D41" s="3" t="s">
        <v>226</v>
      </c>
      <c r="E41" s="41">
        <v>295</v>
      </c>
      <c r="F41" s="42">
        <v>0</v>
      </c>
      <c r="G41" s="72">
        <v>285.256537981659</v>
      </c>
      <c r="H41" s="72">
        <v>0</v>
      </c>
      <c r="I41" s="87">
        <f t="shared" si="0"/>
        <v>285.256537981659</v>
      </c>
      <c r="J41" s="41">
        <v>154</v>
      </c>
      <c r="K41" s="42">
        <v>0</v>
      </c>
      <c r="L41" s="72">
        <v>8.40264436239589</v>
      </c>
      <c r="M41" s="72">
        <v>0</v>
      </c>
      <c r="N41" s="87">
        <f t="shared" si="1"/>
        <v>8.40264436239589</v>
      </c>
      <c r="O41" s="41">
        <v>76</v>
      </c>
      <c r="P41" s="42">
        <v>0</v>
      </c>
      <c r="Q41" s="72">
        <v>7.49084860643211</v>
      </c>
      <c r="R41" s="72">
        <v>0</v>
      </c>
      <c r="S41" s="72">
        <f t="shared" si="2"/>
        <v>7.49084860643211</v>
      </c>
      <c r="T41" s="89">
        <f t="shared" si="3"/>
        <v>0.1774005772241039</v>
      </c>
    </row>
    <row r="42" spans="1:20" ht="12.75">
      <c r="A42" s="2" t="s">
        <v>87</v>
      </c>
      <c r="B42" s="3" t="s">
        <v>88</v>
      </c>
      <c r="C42" s="3" t="s">
        <v>73</v>
      </c>
      <c r="D42" s="3" t="s">
        <v>226</v>
      </c>
      <c r="E42" s="41">
        <v>156</v>
      </c>
      <c r="F42" s="42">
        <v>0</v>
      </c>
      <c r="G42" s="72">
        <v>118.298225409956</v>
      </c>
      <c r="H42" s="72">
        <v>0</v>
      </c>
      <c r="I42" s="87">
        <f t="shared" si="0"/>
        <v>118.298225409956</v>
      </c>
      <c r="J42" s="41">
        <v>115</v>
      </c>
      <c r="K42" s="42">
        <v>3</v>
      </c>
      <c r="L42" s="72">
        <v>2.39653317698586</v>
      </c>
      <c r="M42" s="72">
        <v>0.402359485626221</v>
      </c>
      <c r="N42" s="87">
        <f t="shared" si="1"/>
        <v>2.798892662612081</v>
      </c>
      <c r="O42" s="41">
        <v>11</v>
      </c>
      <c r="P42" s="42">
        <v>1</v>
      </c>
      <c r="Q42" s="72">
        <v>2.85801298402386</v>
      </c>
      <c r="R42" s="72">
        <v>0.192450081860578</v>
      </c>
      <c r="S42" s="72">
        <f t="shared" si="2"/>
        <v>3.050463065884438</v>
      </c>
      <c r="T42" s="89">
        <f t="shared" si="3"/>
        <v>0.07016795495596692</v>
      </c>
    </row>
    <row r="43" spans="1:20" ht="12.75">
      <c r="A43" s="2" t="s">
        <v>89</v>
      </c>
      <c r="B43" s="3" t="s">
        <v>90</v>
      </c>
      <c r="C43" s="3" t="s">
        <v>73</v>
      </c>
      <c r="D43" s="3" t="s">
        <v>3</v>
      </c>
      <c r="E43" s="41">
        <v>995</v>
      </c>
      <c r="F43" s="42">
        <v>113</v>
      </c>
      <c r="G43" s="72">
        <v>840.408983689282</v>
      </c>
      <c r="H43" s="72">
        <v>113</v>
      </c>
      <c r="I43" s="87">
        <f t="shared" si="0"/>
        <v>953.408983689282</v>
      </c>
      <c r="J43" s="41">
        <v>1245</v>
      </c>
      <c r="K43" s="42">
        <v>108</v>
      </c>
      <c r="L43" s="72">
        <v>81.4902763872354</v>
      </c>
      <c r="M43" s="72">
        <v>17.4833910674946</v>
      </c>
      <c r="N43" s="87">
        <f t="shared" si="1"/>
        <v>98.97366745472999</v>
      </c>
      <c r="O43" s="41">
        <v>1409</v>
      </c>
      <c r="P43" s="42">
        <v>161</v>
      </c>
      <c r="Q43" s="72">
        <v>167.841275437459</v>
      </c>
      <c r="R43" s="72">
        <v>33.4220677691665</v>
      </c>
      <c r="S43" s="72">
        <f t="shared" si="2"/>
        <v>201.2633432066255</v>
      </c>
      <c r="T43" s="89">
        <f t="shared" si="3"/>
        <v>1.3627236009902077</v>
      </c>
    </row>
    <row r="44" spans="1:20" ht="12.75">
      <c r="A44" s="2" t="s">
        <v>91</v>
      </c>
      <c r="B44" s="3" t="s">
        <v>92</v>
      </c>
      <c r="C44" s="3" t="s">
        <v>73</v>
      </c>
      <c r="D44" s="3" t="s">
        <v>293</v>
      </c>
      <c r="E44" s="41">
        <v>15767</v>
      </c>
      <c r="F44" s="42">
        <v>479</v>
      </c>
      <c r="G44" s="72">
        <v>11832.0609765962</v>
      </c>
      <c r="H44" s="72">
        <v>459.799996512277</v>
      </c>
      <c r="I44" s="87">
        <f t="shared" si="0"/>
        <v>12291.860973108476</v>
      </c>
      <c r="J44" s="41">
        <v>14331</v>
      </c>
      <c r="K44" s="42">
        <v>701</v>
      </c>
      <c r="L44" s="72">
        <v>890.893987427184</v>
      </c>
      <c r="M44" s="72">
        <v>77.1094989328633</v>
      </c>
      <c r="N44" s="87">
        <f t="shared" si="1"/>
        <v>968.0034863600473</v>
      </c>
      <c r="O44" s="41">
        <v>15956</v>
      </c>
      <c r="P44" s="42">
        <v>538</v>
      </c>
      <c r="Q44" s="72">
        <v>1664.57546753554</v>
      </c>
      <c r="R44" s="72">
        <v>111.375839355759</v>
      </c>
      <c r="S44" s="72">
        <f t="shared" si="2"/>
        <v>1775.9513068912988</v>
      </c>
      <c r="T44" s="89">
        <f t="shared" si="3"/>
        <v>14.093790896845462</v>
      </c>
    </row>
    <row r="45" spans="1:20" ht="12.75">
      <c r="A45" s="2" t="s">
        <v>93</v>
      </c>
      <c r="B45" s="3" t="s">
        <v>94</v>
      </c>
      <c r="C45" s="3" t="s">
        <v>73</v>
      </c>
      <c r="D45" s="3" t="s">
        <v>95</v>
      </c>
      <c r="E45" s="41">
        <v>1972</v>
      </c>
      <c r="F45" s="42">
        <v>20</v>
      </c>
      <c r="G45" s="72">
        <v>1317.20425329715</v>
      </c>
      <c r="H45" s="72">
        <v>20</v>
      </c>
      <c r="I45" s="87">
        <f t="shared" si="0"/>
        <v>1337.20425329715</v>
      </c>
      <c r="J45" s="41">
        <v>911</v>
      </c>
      <c r="K45" s="42">
        <v>9</v>
      </c>
      <c r="L45" s="72">
        <v>44.6825989351273</v>
      </c>
      <c r="M45" s="72">
        <v>0.982037345681872</v>
      </c>
      <c r="N45" s="87">
        <f t="shared" si="1"/>
        <v>45.66463628080918</v>
      </c>
      <c r="O45" s="41">
        <v>270</v>
      </c>
      <c r="P45" s="42">
        <v>17</v>
      </c>
      <c r="Q45" s="72">
        <v>37.2421272881811</v>
      </c>
      <c r="R45" s="72">
        <v>2.65470262753555</v>
      </c>
      <c r="S45" s="72">
        <f t="shared" si="2"/>
        <v>39.89682991571665</v>
      </c>
      <c r="T45" s="89">
        <f t="shared" si="3"/>
        <v>0.8732065060180206</v>
      </c>
    </row>
    <row r="46" spans="1:20" ht="12.75">
      <c r="A46" s="2" t="s">
        <v>96</v>
      </c>
      <c r="B46" s="3" t="s">
        <v>97</v>
      </c>
      <c r="C46" s="3" t="s">
        <v>73</v>
      </c>
      <c r="D46" s="3" t="s">
        <v>8</v>
      </c>
      <c r="E46" s="41">
        <v>0</v>
      </c>
      <c r="F46" s="42">
        <v>0</v>
      </c>
      <c r="G46" s="72">
        <v>0</v>
      </c>
      <c r="H46" s="72">
        <v>0</v>
      </c>
      <c r="I46" s="87">
        <f t="shared" si="0"/>
        <v>0</v>
      </c>
      <c r="J46" s="41">
        <v>0</v>
      </c>
      <c r="K46" s="42">
        <v>0</v>
      </c>
      <c r="L46" s="72">
        <v>0</v>
      </c>
      <c r="M46" s="72">
        <v>0</v>
      </c>
      <c r="N46" s="87">
        <f t="shared" si="1"/>
        <v>0</v>
      </c>
      <c r="O46" s="41">
        <v>0</v>
      </c>
      <c r="P46" s="42">
        <v>0</v>
      </c>
      <c r="Q46" s="72">
        <v>0</v>
      </c>
      <c r="R46" s="72">
        <v>0</v>
      </c>
      <c r="S46" s="72">
        <f t="shared" si="2"/>
        <v>0</v>
      </c>
      <c r="T46" s="89">
        <f t="shared" si="3"/>
        <v>0</v>
      </c>
    </row>
    <row r="47" spans="1:20" ht="12.75">
      <c r="A47" s="2" t="s">
        <v>98</v>
      </c>
      <c r="B47" s="3" t="s">
        <v>99</v>
      </c>
      <c r="C47" s="3" t="s">
        <v>73</v>
      </c>
      <c r="D47" s="3" t="s">
        <v>8</v>
      </c>
      <c r="E47" s="41">
        <v>15</v>
      </c>
      <c r="F47" s="42">
        <v>0</v>
      </c>
      <c r="G47" s="72">
        <v>14.7294685990338</v>
      </c>
      <c r="H47" s="72">
        <v>0</v>
      </c>
      <c r="I47" s="87">
        <f t="shared" si="0"/>
        <v>14.7294685990338</v>
      </c>
      <c r="J47" s="41">
        <v>9</v>
      </c>
      <c r="K47" s="42">
        <v>0</v>
      </c>
      <c r="L47" s="72">
        <v>0.379963239612555</v>
      </c>
      <c r="M47" s="72">
        <v>0</v>
      </c>
      <c r="N47" s="87">
        <f t="shared" si="1"/>
        <v>0.379963239612555</v>
      </c>
      <c r="O47" s="41">
        <v>9</v>
      </c>
      <c r="P47" s="42">
        <v>0</v>
      </c>
      <c r="Q47" s="72">
        <v>0.876084353130948</v>
      </c>
      <c r="R47" s="72">
        <v>0</v>
      </c>
      <c r="S47" s="72">
        <f t="shared" si="2"/>
        <v>0.876084353130948</v>
      </c>
      <c r="T47" s="89">
        <f t="shared" si="3"/>
        <v>0.01010411921812417</v>
      </c>
    </row>
    <row r="48" spans="1:20" ht="12.75">
      <c r="A48" s="2" t="s">
        <v>100</v>
      </c>
      <c r="B48" s="3" t="s">
        <v>101</v>
      </c>
      <c r="C48" s="3" t="s">
        <v>73</v>
      </c>
      <c r="D48" s="3" t="s">
        <v>8</v>
      </c>
      <c r="E48" s="41">
        <v>71</v>
      </c>
      <c r="F48" s="42">
        <v>0</v>
      </c>
      <c r="G48" s="72">
        <v>32.216028708134</v>
      </c>
      <c r="H48" s="72">
        <v>0</v>
      </c>
      <c r="I48" s="87">
        <f t="shared" si="0"/>
        <v>32.216028708134</v>
      </c>
      <c r="J48" s="41">
        <v>4</v>
      </c>
      <c r="K48" s="42">
        <v>0</v>
      </c>
      <c r="L48" s="72">
        <v>0.160852160413196</v>
      </c>
      <c r="M48" s="72">
        <v>0</v>
      </c>
      <c r="N48" s="87">
        <f t="shared" si="1"/>
        <v>0.160852160413196</v>
      </c>
      <c r="O48" s="41">
        <v>3</v>
      </c>
      <c r="P48" s="42">
        <v>0</v>
      </c>
      <c r="Q48" s="72">
        <v>0.241069127552545</v>
      </c>
      <c r="R48" s="72">
        <v>0</v>
      </c>
      <c r="S48" s="72">
        <f t="shared" si="2"/>
        <v>0.241069127552545</v>
      </c>
      <c r="T48" s="89">
        <f t="shared" si="3"/>
        <v>0.014799651257329247</v>
      </c>
    </row>
    <row r="49" spans="1:20" ht="12.75">
      <c r="A49" s="2" t="s">
        <v>102</v>
      </c>
      <c r="B49" s="3" t="s">
        <v>103</v>
      </c>
      <c r="C49" s="3" t="s">
        <v>73</v>
      </c>
      <c r="D49" s="3" t="s">
        <v>8</v>
      </c>
      <c r="E49" s="41">
        <v>67</v>
      </c>
      <c r="F49" s="42">
        <v>3</v>
      </c>
      <c r="G49" s="72">
        <v>65.2072814184116</v>
      </c>
      <c r="H49" s="72">
        <v>3</v>
      </c>
      <c r="I49" s="87">
        <f t="shared" si="0"/>
        <v>68.2072814184116</v>
      </c>
      <c r="J49" s="41">
        <v>652</v>
      </c>
      <c r="K49" s="42">
        <v>6</v>
      </c>
      <c r="L49" s="72">
        <v>16.4641304590589</v>
      </c>
      <c r="M49" s="72">
        <v>0.793233993272959</v>
      </c>
      <c r="N49" s="87">
        <f t="shared" si="1"/>
        <v>17.25736445233186</v>
      </c>
      <c r="O49" s="41">
        <v>267</v>
      </c>
      <c r="P49" s="42">
        <v>6</v>
      </c>
      <c r="Q49" s="72">
        <v>19.6496991747997</v>
      </c>
      <c r="R49" s="72">
        <v>0.631168040501364</v>
      </c>
      <c r="S49" s="72">
        <f t="shared" si="2"/>
        <v>20.280867215301065</v>
      </c>
      <c r="T49" s="89">
        <f t="shared" si="3"/>
        <v>0.16036115310076146</v>
      </c>
    </row>
    <row r="50" spans="1:20" ht="12.75">
      <c r="A50" s="2" t="s">
        <v>341</v>
      </c>
      <c r="B50" s="3" t="s">
        <v>105</v>
      </c>
      <c r="C50" s="3" t="s">
        <v>73</v>
      </c>
      <c r="D50" s="3" t="s">
        <v>8</v>
      </c>
      <c r="E50" s="41">
        <v>112</v>
      </c>
      <c r="F50" s="42">
        <v>0</v>
      </c>
      <c r="G50" s="72">
        <v>33.1162175358953</v>
      </c>
      <c r="H50" s="72">
        <v>0</v>
      </c>
      <c r="I50" s="87">
        <f t="shared" si="0"/>
        <v>33.1162175358953</v>
      </c>
      <c r="J50" s="41">
        <v>91</v>
      </c>
      <c r="K50" s="42">
        <v>2</v>
      </c>
      <c r="L50" s="72">
        <v>1.26156619652522</v>
      </c>
      <c r="M50" s="72">
        <v>0.286341696977615</v>
      </c>
      <c r="N50" s="87">
        <f t="shared" si="1"/>
        <v>1.5479078935028352</v>
      </c>
      <c r="O50" s="41">
        <v>11</v>
      </c>
      <c r="P50" s="42">
        <v>7</v>
      </c>
      <c r="Q50" s="72">
        <v>1.07411927624573</v>
      </c>
      <c r="R50" s="72">
        <v>0.768231641254522</v>
      </c>
      <c r="S50" s="72">
        <f t="shared" si="2"/>
        <v>1.842350917500252</v>
      </c>
      <c r="T50" s="89">
        <f t="shared" si="3"/>
        <v>0.02570612233808403</v>
      </c>
    </row>
    <row r="51" spans="1:20" ht="12.75">
      <c r="A51" s="2" t="s">
        <v>106</v>
      </c>
      <c r="B51" s="3" t="s">
        <v>107</v>
      </c>
      <c r="C51" s="3" t="s">
        <v>73</v>
      </c>
      <c r="D51" s="3" t="s">
        <v>8</v>
      </c>
      <c r="E51" s="41">
        <v>1440</v>
      </c>
      <c r="F51" s="42">
        <v>0</v>
      </c>
      <c r="G51" s="72">
        <v>702.504325434101</v>
      </c>
      <c r="H51" s="72">
        <v>0</v>
      </c>
      <c r="I51" s="87">
        <f t="shared" si="0"/>
        <v>702.504325434101</v>
      </c>
      <c r="J51" s="41">
        <v>898</v>
      </c>
      <c r="K51" s="42">
        <v>1</v>
      </c>
      <c r="L51" s="72">
        <v>11.7061842154405</v>
      </c>
      <c r="M51" s="72">
        <v>0.358351898193359</v>
      </c>
      <c r="N51" s="87">
        <f t="shared" si="1"/>
        <v>12.064536113633858</v>
      </c>
      <c r="O51" s="41">
        <v>522</v>
      </c>
      <c r="P51" s="42">
        <v>55</v>
      </c>
      <c r="Q51" s="72">
        <v>33.6564128439914</v>
      </c>
      <c r="R51" s="72">
        <v>4.94210990818068</v>
      </c>
      <c r="S51" s="72">
        <f t="shared" si="2"/>
        <v>38.59852275217208</v>
      </c>
      <c r="T51" s="89">
        <f t="shared" si="3"/>
        <v>0.4452572597267352</v>
      </c>
    </row>
    <row r="52" spans="1:20" ht="12.75">
      <c r="A52" s="2" t="s">
        <v>108</v>
      </c>
      <c r="B52" s="3" t="s">
        <v>109</v>
      </c>
      <c r="C52" s="3" t="s">
        <v>73</v>
      </c>
      <c r="D52" s="3" t="s">
        <v>292</v>
      </c>
      <c r="E52" s="41">
        <v>2</v>
      </c>
      <c r="F52" s="42">
        <v>0</v>
      </c>
      <c r="G52" s="72">
        <v>1.04908724585605</v>
      </c>
      <c r="H52" s="72">
        <v>0</v>
      </c>
      <c r="I52" s="87">
        <f t="shared" si="0"/>
        <v>1.04908724585605</v>
      </c>
      <c r="J52" s="41">
        <v>0</v>
      </c>
      <c r="K52" s="42">
        <v>0</v>
      </c>
      <c r="L52" s="72">
        <v>0</v>
      </c>
      <c r="M52" s="72">
        <v>0</v>
      </c>
      <c r="N52" s="87">
        <f t="shared" si="1"/>
        <v>0</v>
      </c>
      <c r="O52" s="41">
        <v>0</v>
      </c>
      <c r="P52" s="42">
        <v>0</v>
      </c>
      <c r="Q52" s="72">
        <v>0</v>
      </c>
      <c r="R52" s="72">
        <v>0</v>
      </c>
      <c r="S52" s="72">
        <f t="shared" si="2"/>
        <v>0</v>
      </c>
      <c r="T52" s="89">
        <f t="shared" si="3"/>
        <v>0.000437745381373268</v>
      </c>
    </row>
    <row r="53" spans="1:20" ht="12.75">
      <c r="A53" s="2" t="s">
        <v>110</v>
      </c>
      <c r="B53" s="3" t="s">
        <v>111</v>
      </c>
      <c r="C53" s="3" t="s">
        <v>73</v>
      </c>
      <c r="D53" s="3" t="s">
        <v>8</v>
      </c>
      <c r="E53" s="41">
        <v>303</v>
      </c>
      <c r="F53" s="42">
        <v>14</v>
      </c>
      <c r="G53" s="72">
        <v>220.914542589588</v>
      </c>
      <c r="H53" s="72">
        <v>14</v>
      </c>
      <c r="I53" s="87">
        <f t="shared" si="0"/>
        <v>234.914542589588</v>
      </c>
      <c r="J53" s="41">
        <v>352</v>
      </c>
      <c r="K53" s="42">
        <v>13</v>
      </c>
      <c r="L53" s="72">
        <v>13.9105817908958</v>
      </c>
      <c r="M53" s="72">
        <v>0.994859296979496</v>
      </c>
      <c r="N53" s="87">
        <f t="shared" si="1"/>
        <v>14.905441087875296</v>
      </c>
      <c r="O53" s="41">
        <v>397</v>
      </c>
      <c r="P53" s="42">
        <v>21</v>
      </c>
      <c r="Q53" s="72">
        <v>48.8523814325293</v>
      </c>
      <c r="R53" s="72">
        <v>2.26455371953305</v>
      </c>
      <c r="S53" s="72">
        <f t="shared" si="2"/>
        <v>51.11693515206235</v>
      </c>
      <c r="T53" s="89">
        <f t="shared" si="3"/>
        <v>0.2943860700812211</v>
      </c>
    </row>
    <row r="54" spans="1:20" ht="12.75">
      <c r="A54" s="2" t="s">
        <v>112</v>
      </c>
      <c r="B54" s="3" t="s">
        <v>113</v>
      </c>
      <c r="C54" s="3" t="s">
        <v>73</v>
      </c>
      <c r="D54" s="3" t="s">
        <v>292</v>
      </c>
      <c r="E54" s="41">
        <v>0</v>
      </c>
      <c r="F54" s="42">
        <v>0</v>
      </c>
      <c r="G54" s="72">
        <v>0</v>
      </c>
      <c r="H54" s="72">
        <v>0</v>
      </c>
      <c r="I54" s="87">
        <f t="shared" si="0"/>
        <v>0</v>
      </c>
      <c r="J54" s="41">
        <v>1</v>
      </c>
      <c r="K54" s="42">
        <v>0</v>
      </c>
      <c r="L54" s="72">
        <v>0.0282472790898503</v>
      </c>
      <c r="M54" s="72">
        <v>0</v>
      </c>
      <c r="N54" s="87">
        <f t="shared" si="1"/>
        <v>0.0282472790898503</v>
      </c>
      <c r="O54" s="41">
        <v>3</v>
      </c>
      <c r="P54" s="42">
        <v>0</v>
      </c>
      <c r="Q54" s="72">
        <v>0.161749163339304</v>
      </c>
      <c r="R54" s="72">
        <v>0</v>
      </c>
      <c r="S54" s="72">
        <f t="shared" si="2"/>
        <v>0.161749163339304</v>
      </c>
      <c r="T54" s="89">
        <f t="shared" si="3"/>
        <v>0.0005313127563261388</v>
      </c>
    </row>
    <row r="55" spans="1:20" ht="12.75">
      <c r="A55" s="2" t="s">
        <v>114</v>
      </c>
      <c r="B55" s="3" t="s">
        <v>115</v>
      </c>
      <c r="C55" s="3" t="s">
        <v>73</v>
      </c>
      <c r="D55" s="3" t="s">
        <v>8</v>
      </c>
      <c r="E55" s="41">
        <v>47</v>
      </c>
      <c r="F55" s="42">
        <v>2</v>
      </c>
      <c r="G55" s="72">
        <v>47</v>
      </c>
      <c r="H55" s="72">
        <v>2</v>
      </c>
      <c r="I55" s="87">
        <f t="shared" si="0"/>
        <v>49</v>
      </c>
      <c r="J55" s="41">
        <v>30</v>
      </c>
      <c r="K55" s="42">
        <v>1</v>
      </c>
      <c r="L55" s="72">
        <v>3.06165150937952</v>
      </c>
      <c r="M55" s="72">
        <v>0.0334485308329264</v>
      </c>
      <c r="N55" s="87">
        <f t="shared" si="1"/>
        <v>3.0951000402124462</v>
      </c>
      <c r="O55" s="41">
        <v>71</v>
      </c>
      <c r="P55" s="42">
        <v>3</v>
      </c>
      <c r="Q55" s="72">
        <v>7.36568421946099</v>
      </c>
      <c r="R55" s="72">
        <v>0.196959643528379</v>
      </c>
      <c r="S55" s="72">
        <f t="shared" si="2"/>
        <v>7.562643862989368</v>
      </c>
      <c r="T55" s="89">
        <f t="shared" si="3"/>
        <v>0.05373320180658684</v>
      </c>
    </row>
    <row r="56" spans="1:20" ht="12.75">
      <c r="A56" s="2" t="s">
        <v>116</v>
      </c>
      <c r="B56" s="3" t="s">
        <v>117</v>
      </c>
      <c r="C56" s="3" t="s">
        <v>73</v>
      </c>
      <c r="D56" s="3" t="s">
        <v>292</v>
      </c>
      <c r="E56" s="41">
        <v>1</v>
      </c>
      <c r="F56" s="42">
        <v>0</v>
      </c>
      <c r="G56" s="72">
        <v>1</v>
      </c>
      <c r="H56" s="72">
        <v>0</v>
      </c>
      <c r="I56" s="87">
        <f t="shared" si="0"/>
        <v>1</v>
      </c>
      <c r="J56" s="41">
        <v>1</v>
      </c>
      <c r="K56" s="42">
        <v>0</v>
      </c>
      <c r="L56" s="72">
        <v>0.0595897171232435</v>
      </c>
      <c r="M56" s="72">
        <v>0</v>
      </c>
      <c r="N56" s="87">
        <f t="shared" si="1"/>
        <v>0.0595897171232435</v>
      </c>
      <c r="O56" s="41">
        <v>0</v>
      </c>
      <c r="P56" s="42">
        <v>0</v>
      </c>
      <c r="Q56" s="72">
        <v>0</v>
      </c>
      <c r="R56" s="72">
        <v>0</v>
      </c>
      <c r="S56" s="72">
        <f t="shared" si="2"/>
        <v>0</v>
      </c>
      <c r="T56" s="89">
        <f t="shared" si="3"/>
        <v>0.0007008931573711729</v>
      </c>
    </row>
    <row r="57" spans="1:20" ht="12.75">
      <c r="A57" s="2" t="s">
        <v>118</v>
      </c>
      <c r="B57" s="3" t="s">
        <v>119</v>
      </c>
      <c r="C57" s="3" t="s">
        <v>73</v>
      </c>
      <c r="D57" s="3" t="s">
        <v>292</v>
      </c>
      <c r="E57" s="41">
        <v>0</v>
      </c>
      <c r="F57" s="42">
        <v>0</v>
      </c>
      <c r="G57" s="72">
        <v>0</v>
      </c>
      <c r="H57" s="72">
        <v>0</v>
      </c>
      <c r="I57" s="87">
        <f t="shared" si="0"/>
        <v>0</v>
      </c>
      <c r="J57" s="41">
        <v>20</v>
      </c>
      <c r="K57" s="42">
        <v>0</v>
      </c>
      <c r="L57" s="72">
        <v>0.221406624292247</v>
      </c>
      <c r="M57" s="72">
        <v>0</v>
      </c>
      <c r="N57" s="87">
        <f t="shared" si="1"/>
        <v>0.221406624292247</v>
      </c>
      <c r="O57" s="41">
        <v>4</v>
      </c>
      <c r="P57" s="42">
        <v>0</v>
      </c>
      <c r="Q57" s="72">
        <v>0.215665551119072</v>
      </c>
      <c r="R57" s="72">
        <v>0</v>
      </c>
      <c r="S57" s="72">
        <f t="shared" si="2"/>
        <v>0.215665551119072</v>
      </c>
      <c r="T57" s="89">
        <f t="shared" si="3"/>
        <v>0.0015829841123285982</v>
      </c>
    </row>
    <row r="58" spans="1:20" ht="12.75">
      <c r="A58" s="2" t="s">
        <v>120</v>
      </c>
      <c r="B58" s="3" t="s">
        <v>121</v>
      </c>
      <c r="C58" s="3" t="s">
        <v>73</v>
      </c>
      <c r="D58" s="3" t="s">
        <v>8</v>
      </c>
      <c r="E58" s="41">
        <v>2</v>
      </c>
      <c r="F58" s="42">
        <v>0</v>
      </c>
      <c r="G58" s="72">
        <v>1.30651561531737</v>
      </c>
      <c r="H58" s="72">
        <v>0</v>
      </c>
      <c r="I58" s="87">
        <f t="shared" si="0"/>
        <v>1.30651561531737</v>
      </c>
      <c r="J58" s="41">
        <v>2</v>
      </c>
      <c r="K58" s="42">
        <v>0</v>
      </c>
      <c r="L58" s="72">
        <v>0.115992598908364</v>
      </c>
      <c r="M58" s="72">
        <v>0</v>
      </c>
      <c r="N58" s="87">
        <f t="shared" si="1"/>
        <v>0.115992598908364</v>
      </c>
      <c r="O58" s="41">
        <v>12</v>
      </c>
      <c r="P58" s="42">
        <v>0</v>
      </c>
      <c r="Q58" s="72">
        <v>3.4641014734904</v>
      </c>
      <c r="R58" s="72">
        <v>0</v>
      </c>
      <c r="S58" s="72">
        <f t="shared" si="2"/>
        <v>3.4641014734904</v>
      </c>
      <c r="T58" s="89">
        <f t="shared" si="3"/>
        <v>0.009596686388370568</v>
      </c>
    </row>
    <row r="59" spans="1:20" ht="12.75">
      <c r="A59" s="2" t="s">
        <v>122</v>
      </c>
      <c r="B59" s="3" t="s">
        <v>123</v>
      </c>
      <c r="C59" s="3" t="s">
        <v>73</v>
      </c>
      <c r="D59" s="3" t="s">
        <v>226</v>
      </c>
      <c r="E59" s="41">
        <v>1477</v>
      </c>
      <c r="F59" s="42">
        <v>1</v>
      </c>
      <c r="G59" s="72">
        <v>1248.61895421348</v>
      </c>
      <c r="H59" s="72">
        <v>1</v>
      </c>
      <c r="I59" s="87">
        <f t="shared" si="0"/>
        <v>1249.61895421348</v>
      </c>
      <c r="J59" s="41">
        <v>2849</v>
      </c>
      <c r="K59" s="42">
        <v>20</v>
      </c>
      <c r="L59" s="72">
        <v>110.706874495579</v>
      </c>
      <c r="M59" s="72">
        <v>4.19185961087545</v>
      </c>
      <c r="N59" s="87">
        <f t="shared" si="1"/>
        <v>114.89873410645446</v>
      </c>
      <c r="O59" s="41">
        <v>2296</v>
      </c>
      <c r="P59" s="42">
        <v>28</v>
      </c>
      <c r="Q59" s="72">
        <v>202.661158253114</v>
      </c>
      <c r="R59" s="72">
        <v>6.08595924412375</v>
      </c>
      <c r="S59" s="72">
        <f t="shared" si="2"/>
        <v>208.74711749723775</v>
      </c>
      <c r="T59" s="89">
        <f t="shared" si="3"/>
        <v>1.5804818702719476</v>
      </c>
    </row>
    <row r="60" spans="1:20" ht="12.75">
      <c r="A60" s="2" t="s">
        <v>124</v>
      </c>
      <c r="B60" s="3" t="s">
        <v>125</v>
      </c>
      <c r="C60" s="3" t="s">
        <v>73</v>
      </c>
      <c r="D60" s="3" t="s">
        <v>226</v>
      </c>
      <c r="E60" s="41">
        <v>147</v>
      </c>
      <c r="F60" s="42">
        <v>8</v>
      </c>
      <c r="G60" s="72">
        <v>111.562691984505</v>
      </c>
      <c r="H60" s="72">
        <v>8</v>
      </c>
      <c r="I60" s="87">
        <f t="shared" si="0"/>
        <v>119.562691984505</v>
      </c>
      <c r="J60" s="41">
        <v>167</v>
      </c>
      <c r="K60" s="42">
        <v>10</v>
      </c>
      <c r="L60" s="72">
        <v>13.1979768724383</v>
      </c>
      <c r="M60" s="72">
        <v>2.39789524078369</v>
      </c>
      <c r="N60" s="87">
        <f t="shared" si="1"/>
        <v>15.59587211322199</v>
      </c>
      <c r="O60" s="41">
        <v>351</v>
      </c>
      <c r="P60" s="42">
        <v>0</v>
      </c>
      <c r="Q60" s="72">
        <v>25.5583873305933</v>
      </c>
      <c r="R60" s="72">
        <v>0</v>
      </c>
      <c r="S60" s="72">
        <f t="shared" si="2"/>
        <v>25.5583873305933</v>
      </c>
      <c r="T60" s="89">
        <f t="shared" si="3"/>
        <v>0.1868304333264303</v>
      </c>
    </row>
    <row r="61" spans="1:20" ht="12.75">
      <c r="A61" s="2" t="s">
        <v>126</v>
      </c>
      <c r="B61" s="3" t="s">
        <v>127</v>
      </c>
      <c r="C61" s="3" t="s">
        <v>73</v>
      </c>
      <c r="D61" s="3" t="s">
        <v>292</v>
      </c>
      <c r="E61" s="41">
        <v>1</v>
      </c>
      <c r="F61" s="42">
        <v>0</v>
      </c>
      <c r="G61" s="72">
        <v>0.980487804878049</v>
      </c>
      <c r="H61" s="72">
        <v>0</v>
      </c>
      <c r="I61" s="87">
        <f t="shared" si="0"/>
        <v>0.980487804878049</v>
      </c>
      <c r="J61" s="41">
        <v>0</v>
      </c>
      <c r="K61" s="42">
        <v>0</v>
      </c>
      <c r="L61" s="72">
        <v>0</v>
      </c>
      <c r="M61" s="72">
        <v>0</v>
      </c>
      <c r="N61" s="87">
        <f t="shared" si="1"/>
        <v>0</v>
      </c>
      <c r="O61" s="41">
        <v>0</v>
      </c>
      <c r="P61" s="42">
        <v>0</v>
      </c>
      <c r="Q61" s="72">
        <v>0</v>
      </c>
      <c r="R61" s="72">
        <v>0</v>
      </c>
      <c r="S61" s="72">
        <f t="shared" si="2"/>
        <v>0</v>
      </c>
      <c r="T61" s="89">
        <f t="shared" si="3"/>
        <v>0.00040912136695356685</v>
      </c>
    </row>
    <row r="62" spans="1:20" ht="12.75">
      <c r="A62" s="2" t="s">
        <v>128</v>
      </c>
      <c r="B62" s="3" t="s">
        <v>129</v>
      </c>
      <c r="C62" s="3" t="s">
        <v>73</v>
      </c>
      <c r="D62" s="3" t="s">
        <v>8</v>
      </c>
      <c r="E62" s="41">
        <v>4</v>
      </c>
      <c r="F62" s="42">
        <v>0</v>
      </c>
      <c r="G62" s="72">
        <v>2.09817449171209</v>
      </c>
      <c r="H62" s="72">
        <v>0</v>
      </c>
      <c r="I62" s="87">
        <f t="shared" si="0"/>
        <v>2.09817449171209</v>
      </c>
      <c r="J62" s="41">
        <v>1</v>
      </c>
      <c r="K62" s="42">
        <v>0</v>
      </c>
      <c r="L62" s="72">
        <v>0.0158473960856065</v>
      </c>
      <c r="M62" s="72">
        <v>0</v>
      </c>
      <c r="N62" s="87">
        <f t="shared" si="1"/>
        <v>0.0158473960856065</v>
      </c>
      <c r="O62" s="41">
        <v>0</v>
      </c>
      <c r="P62" s="42">
        <v>0</v>
      </c>
      <c r="Q62" s="72">
        <v>0</v>
      </c>
      <c r="R62" s="72">
        <v>0</v>
      </c>
      <c r="S62" s="72">
        <f t="shared" si="2"/>
        <v>0</v>
      </c>
      <c r="T62" s="89">
        <f t="shared" si="3"/>
        <v>0.000950919851934573</v>
      </c>
    </row>
    <row r="63" spans="1:20" ht="12.75">
      <c r="A63" s="2" t="s">
        <v>130</v>
      </c>
      <c r="B63" s="3" t="s">
        <v>131</v>
      </c>
      <c r="C63" s="3" t="s">
        <v>73</v>
      </c>
      <c r="D63" s="3" t="s">
        <v>8</v>
      </c>
      <c r="E63" s="41">
        <v>38</v>
      </c>
      <c r="F63" s="42">
        <v>0</v>
      </c>
      <c r="G63" s="72">
        <v>17.19931871413</v>
      </c>
      <c r="H63" s="72">
        <v>0</v>
      </c>
      <c r="I63" s="87">
        <f t="shared" si="0"/>
        <v>17.19931871413</v>
      </c>
      <c r="J63" s="41">
        <v>33</v>
      </c>
      <c r="K63" s="42">
        <v>0</v>
      </c>
      <c r="L63" s="72">
        <v>0.587426617712304</v>
      </c>
      <c r="M63" s="72">
        <v>0</v>
      </c>
      <c r="N63" s="87">
        <f t="shared" si="1"/>
        <v>0.587426617712304</v>
      </c>
      <c r="O63" s="41">
        <v>20</v>
      </c>
      <c r="P63" s="42">
        <v>0</v>
      </c>
      <c r="Q63" s="72">
        <v>1.3091607895124</v>
      </c>
      <c r="R63" s="72">
        <v>0</v>
      </c>
      <c r="S63" s="72">
        <f t="shared" si="2"/>
        <v>1.3091607895124</v>
      </c>
      <c r="T63" s="89">
        <f t="shared" si="3"/>
        <v>0.013184748718154936</v>
      </c>
    </row>
    <row r="64" spans="1:20" ht="12.75">
      <c r="A64" s="2" t="s">
        <v>132</v>
      </c>
      <c r="B64" s="3" t="s">
        <v>133</v>
      </c>
      <c r="C64" s="3" t="s">
        <v>73</v>
      </c>
      <c r="D64" s="3" t="s">
        <v>3</v>
      </c>
      <c r="E64" s="41">
        <v>1343</v>
      </c>
      <c r="F64" s="42">
        <v>106</v>
      </c>
      <c r="G64" s="72">
        <v>1171.29039252141</v>
      </c>
      <c r="H64" s="72">
        <v>106</v>
      </c>
      <c r="I64" s="87">
        <f t="shared" si="0"/>
        <v>1277.29039252141</v>
      </c>
      <c r="J64" s="41">
        <v>1763</v>
      </c>
      <c r="K64" s="42">
        <v>150</v>
      </c>
      <c r="L64" s="72">
        <v>121.548121250495</v>
      </c>
      <c r="M64" s="72">
        <v>30.4090576366821</v>
      </c>
      <c r="N64" s="87">
        <f t="shared" si="1"/>
        <v>151.9571788871771</v>
      </c>
      <c r="O64" s="41">
        <v>2058</v>
      </c>
      <c r="P64" s="42">
        <v>210</v>
      </c>
      <c r="Q64" s="72">
        <v>228.473794473427</v>
      </c>
      <c r="R64" s="72">
        <v>46.4855358859326</v>
      </c>
      <c r="S64" s="72">
        <f t="shared" si="2"/>
        <v>274.9593303593596</v>
      </c>
      <c r="T64" s="89">
        <f t="shared" si="3"/>
        <v>1.9308724286775103</v>
      </c>
    </row>
    <row r="65" spans="1:20" ht="12.75">
      <c r="A65" s="2" t="s">
        <v>134</v>
      </c>
      <c r="B65" s="3" t="s">
        <v>135</v>
      </c>
      <c r="C65" s="3" t="s">
        <v>73</v>
      </c>
      <c r="D65" s="3" t="s">
        <v>8</v>
      </c>
      <c r="E65" s="41">
        <v>321</v>
      </c>
      <c r="F65" s="42">
        <v>16</v>
      </c>
      <c r="G65" s="72">
        <v>255.468682372089</v>
      </c>
      <c r="H65" s="72">
        <v>16</v>
      </c>
      <c r="I65" s="87">
        <f t="shared" si="0"/>
        <v>271.468682372089</v>
      </c>
      <c r="J65" s="41">
        <v>161</v>
      </c>
      <c r="K65" s="42">
        <v>11</v>
      </c>
      <c r="L65" s="72">
        <v>13.9978047414426</v>
      </c>
      <c r="M65" s="72">
        <v>2.40440106723044</v>
      </c>
      <c r="N65" s="87">
        <f t="shared" si="1"/>
        <v>16.40220580867304</v>
      </c>
      <c r="O65" s="41">
        <v>183</v>
      </c>
      <c r="P65" s="42">
        <v>26</v>
      </c>
      <c r="Q65" s="72">
        <v>26.6290809088682</v>
      </c>
      <c r="R65" s="72">
        <v>4.90508970513778</v>
      </c>
      <c r="S65" s="72">
        <f t="shared" si="2"/>
        <v>31.53417061400598</v>
      </c>
      <c r="T65" s="89">
        <f t="shared" si="3"/>
        <v>0.26871514868962826</v>
      </c>
    </row>
    <row r="66" spans="1:20" ht="12.75">
      <c r="A66" s="2" t="s">
        <v>136</v>
      </c>
      <c r="B66" s="3" t="s">
        <v>137</v>
      </c>
      <c r="C66" s="3" t="s">
        <v>73</v>
      </c>
      <c r="D66" s="3" t="s">
        <v>8</v>
      </c>
      <c r="E66" s="41">
        <v>0</v>
      </c>
      <c r="F66" s="42">
        <v>0</v>
      </c>
      <c r="G66" s="72">
        <v>0</v>
      </c>
      <c r="H66" s="72">
        <v>0</v>
      </c>
      <c r="I66" s="87">
        <f t="shared" si="0"/>
        <v>0</v>
      </c>
      <c r="J66" s="41">
        <v>0</v>
      </c>
      <c r="K66" s="42">
        <v>0</v>
      </c>
      <c r="L66" s="72">
        <v>0</v>
      </c>
      <c r="M66" s="72">
        <v>0</v>
      </c>
      <c r="N66" s="87">
        <f t="shared" si="1"/>
        <v>0</v>
      </c>
      <c r="O66" s="41">
        <v>19</v>
      </c>
      <c r="P66" s="42">
        <v>0</v>
      </c>
      <c r="Q66" s="72">
        <v>1.06546711471846</v>
      </c>
      <c r="R66" s="72">
        <v>0</v>
      </c>
      <c r="S66" s="72">
        <f t="shared" si="2"/>
        <v>1.06546711471846</v>
      </c>
      <c r="T66" s="89">
        <f t="shared" si="3"/>
        <v>0.002614203833726259</v>
      </c>
    </row>
    <row r="67" spans="1:20" ht="12.75">
      <c r="A67" s="2" t="s">
        <v>138</v>
      </c>
      <c r="B67" s="3" t="s">
        <v>139</v>
      </c>
      <c r="C67" s="3" t="s">
        <v>73</v>
      </c>
      <c r="D67" s="3" t="s">
        <v>8</v>
      </c>
      <c r="E67" s="41">
        <v>0</v>
      </c>
      <c r="F67" s="42">
        <v>0</v>
      </c>
      <c r="G67" s="72">
        <v>0</v>
      </c>
      <c r="H67" s="72">
        <v>0</v>
      </c>
      <c r="I67" s="87">
        <f t="shared" si="0"/>
        <v>0</v>
      </c>
      <c r="J67" s="41">
        <v>0</v>
      </c>
      <c r="K67" s="42">
        <v>0</v>
      </c>
      <c r="L67" s="72">
        <v>0</v>
      </c>
      <c r="M67" s="72">
        <v>0</v>
      </c>
      <c r="N67" s="87">
        <f t="shared" si="1"/>
        <v>0</v>
      </c>
      <c r="O67" s="41">
        <v>1</v>
      </c>
      <c r="P67" s="42">
        <v>0</v>
      </c>
      <c r="Q67" s="72">
        <v>0.0521286052206288</v>
      </c>
      <c r="R67" s="72">
        <v>0</v>
      </c>
      <c r="S67" s="72">
        <f t="shared" si="2"/>
        <v>0.0521286052206288</v>
      </c>
      <c r="T67" s="89">
        <f t="shared" si="3"/>
        <v>0.00012790146005639967</v>
      </c>
    </row>
    <row r="68" spans="1:20" ht="12.75">
      <c r="A68" s="2" t="s">
        <v>140</v>
      </c>
      <c r="B68" s="3" t="s">
        <v>141</v>
      </c>
      <c r="C68" s="3" t="s">
        <v>73</v>
      </c>
      <c r="D68" s="3" t="s">
        <v>8</v>
      </c>
      <c r="E68" s="41">
        <v>148</v>
      </c>
      <c r="F68" s="42">
        <v>2</v>
      </c>
      <c r="G68" s="72">
        <v>76.3751536757501</v>
      </c>
      <c r="H68" s="72">
        <v>2</v>
      </c>
      <c r="I68" s="87">
        <f aca="true" t="shared" si="4" ref="I68:I131">G68+H68</f>
        <v>78.3751536757501</v>
      </c>
      <c r="J68" s="41">
        <v>172</v>
      </c>
      <c r="K68" s="42">
        <v>5</v>
      </c>
      <c r="L68" s="72">
        <v>5.69477199584389</v>
      </c>
      <c r="M68" s="72">
        <v>0.392413813217178</v>
      </c>
      <c r="N68" s="87">
        <f aca="true" t="shared" si="5" ref="N68:N131">L68+M68</f>
        <v>6.087185809061069</v>
      </c>
      <c r="O68" s="41">
        <v>217</v>
      </c>
      <c r="P68" s="42">
        <v>7</v>
      </c>
      <c r="Q68" s="72">
        <v>13.0679437060173</v>
      </c>
      <c r="R68" s="72">
        <v>0.696821249529937</v>
      </c>
      <c r="S68" s="72">
        <f aca="true" t="shared" si="6" ref="S68:S131">Q68+R68</f>
        <v>13.764764955547236</v>
      </c>
      <c r="T68" s="89">
        <f t="shared" si="3"/>
        <v>0.09544921599153339</v>
      </c>
    </row>
    <row r="69" spans="1:20" ht="12.75">
      <c r="A69" s="2" t="s">
        <v>142</v>
      </c>
      <c r="B69" s="3" t="s">
        <v>143</v>
      </c>
      <c r="C69" s="3" t="s">
        <v>73</v>
      </c>
      <c r="D69" s="3" t="s">
        <v>8</v>
      </c>
      <c r="E69" s="41">
        <v>82</v>
      </c>
      <c r="F69" s="42">
        <v>2</v>
      </c>
      <c r="G69" s="72">
        <v>64.7500451257809</v>
      </c>
      <c r="H69" s="72">
        <v>2</v>
      </c>
      <c r="I69" s="87">
        <f t="shared" si="4"/>
        <v>66.7500451257809</v>
      </c>
      <c r="J69" s="41">
        <v>83</v>
      </c>
      <c r="K69" s="42">
        <v>6</v>
      </c>
      <c r="L69" s="72">
        <v>3.08324787589736</v>
      </c>
      <c r="M69" s="72">
        <v>0.426033532098792</v>
      </c>
      <c r="N69" s="87">
        <f t="shared" si="5"/>
        <v>3.509281407996152</v>
      </c>
      <c r="O69" s="41">
        <v>132</v>
      </c>
      <c r="P69" s="42">
        <v>10</v>
      </c>
      <c r="Q69" s="72">
        <v>7.15475767514688</v>
      </c>
      <c r="R69" s="72">
        <v>0.835116049404118</v>
      </c>
      <c r="S69" s="72">
        <f t="shared" si="6"/>
        <v>7.989873724550998</v>
      </c>
      <c r="T69" s="89">
        <f aca="true" t="shared" si="7" ref="T69:T132">(100/$I$138*I69)*1/3+(100/$N$138*N69)*1/3+(100/$S$138*S69)*1/3</f>
        <v>0.0641592663356333</v>
      </c>
    </row>
    <row r="70" spans="1:20" ht="12.75">
      <c r="A70" s="2" t="s">
        <v>144</v>
      </c>
      <c r="B70" s="3" t="s">
        <v>299</v>
      </c>
      <c r="C70" s="3" t="s">
        <v>145</v>
      </c>
      <c r="D70" s="3" t="s">
        <v>293</v>
      </c>
      <c r="E70" s="41">
        <v>900</v>
      </c>
      <c r="F70" s="42">
        <v>17</v>
      </c>
      <c r="G70" s="72">
        <v>821.539123451248</v>
      </c>
      <c r="H70" s="72">
        <v>17</v>
      </c>
      <c r="I70" s="87">
        <f t="shared" si="4"/>
        <v>838.539123451248</v>
      </c>
      <c r="J70" s="41">
        <v>1623</v>
      </c>
      <c r="K70" s="42">
        <v>17</v>
      </c>
      <c r="L70" s="72">
        <v>103.227606172266</v>
      </c>
      <c r="M70" s="72">
        <v>3.1457585173949</v>
      </c>
      <c r="N70" s="87">
        <f t="shared" si="5"/>
        <v>106.37336468966089</v>
      </c>
      <c r="O70" s="41">
        <v>2329</v>
      </c>
      <c r="P70" s="42">
        <v>22</v>
      </c>
      <c r="Q70" s="72">
        <v>296.46276949109</v>
      </c>
      <c r="R70" s="72">
        <v>4.98148565128836</v>
      </c>
      <c r="S70" s="72">
        <f t="shared" si="6"/>
        <v>301.4442551423784</v>
      </c>
      <c r="T70" s="89">
        <f t="shared" si="7"/>
        <v>1.5958145133699384</v>
      </c>
    </row>
    <row r="71" spans="1:20" ht="12.75">
      <c r="A71" s="2" t="s">
        <v>146</v>
      </c>
      <c r="B71" s="3" t="s">
        <v>147</v>
      </c>
      <c r="C71" s="3" t="s">
        <v>145</v>
      </c>
      <c r="D71" s="3" t="s">
        <v>3</v>
      </c>
      <c r="E71" s="41">
        <v>326</v>
      </c>
      <c r="F71" s="42">
        <v>37</v>
      </c>
      <c r="G71" s="72">
        <v>315.091542200145</v>
      </c>
      <c r="H71" s="72">
        <v>37</v>
      </c>
      <c r="I71" s="87">
        <f t="shared" si="4"/>
        <v>352.091542200145</v>
      </c>
      <c r="J71" s="41">
        <v>533</v>
      </c>
      <c r="K71" s="42">
        <v>46</v>
      </c>
      <c r="L71" s="72">
        <v>37.9777193703337</v>
      </c>
      <c r="M71" s="72">
        <v>9.7425748398927</v>
      </c>
      <c r="N71" s="87">
        <f t="shared" si="5"/>
        <v>47.7202942102264</v>
      </c>
      <c r="O71" s="41">
        <v>551</v>
      </c>
      <c r="P71" s="42">
        <v>65</v>
      </c>
      <c r="Q71" s="72">
        <v>64.1551549644097</v>
      </c>
      <c r="R71" s="72">
        <v>11.8990210833351</v>
      </c>
      <c r="S71" s="72">
        <f t="shared" si="6"/>
        <v>76.0541760477448</v>
      </c>
      <c r="T71" s="89">
        <f t="shared" si="7"/>
        <v>0.560654455024315</v>
      </c>
    </row>
    <row r="72" spans="1:20" ht="12.75">
      <c r="A72" s="2" t="s">
        <v>148</v>
      </c>
      <c r="B72" s="3" t="s">
        <v>149</v>
      </c>
      <c r="C72" s="3" t="s">
        <v>145</v>
      </c>
      <c r="D72" s="3" t="s">
        <v>8</v>
      </c>
      <c r="E72" s="41">
        <v>19</v>
      </c>
      <c r="F72" s="42">
        <v>2</v>
      </c>
      <c r="G72" s="72">
        <v>13.5468681450796</v>
      </c>
      <c r="H72" s="72">
        <v>2</v>
      </c>
      <c r="I72" s="87">
        <f t="shared" si="4"/>
        <v>15.5468681450796</v>
      </c>
      <c r="J72" s="41">
        <v>21</v>
      </c>
      <c r="K72" s="42">
        <v>1</v>
      </c>
      <c r="L72" s="72">
        <v>0.616426787144763</v>
      </c>
      <c r="M72" s="72">
        <v>0.109265863895416</v>
      </c>
      <c r="N72" s="87">
        <f t="shared" si="5"/>
        <v>0.725692651040179</v>
      </c>
      <c r="O72" s="41">
        <v>17</v>
      </c>
      <c r="P72" s="42">
        <v>1</v>
      </c>
      <c r="Q72" s="72">
        <v>2.6720864823013</v>
      </c>
      <c r="R72" s="72">
        <v>0.235702249738905</v>
      </c>
      <c r="S72" s="72">
        <f t="shared" si="6"/>
        <v>2.907788732040205</v>
      </c>
      <c r="T72" s="89">
        <f t="shared" si="7"/>
        <v>0.017075703101262295</v>
      </c>
    </row>
    <row r="73" spans="1:20" ht="12.75">
      <c r="A73" s="2" t="s">
        <v>150</v>
      </c>
      <c r="B73" s="3" t="s">
        <v>300</v>
      </c>
      <c r="C73" s="3" t="s">
        <v>145</v>
      </c>
      <c r="D73" s="3" t="s">
        <v>293</v>
      </c>
      <c r="E73" s="41">
        <v>2438</v>
      </c>
      <c r="F73" s="42">
        <v>47</v>
      </c>
      <c r="G73" s="72">
        <v>2035.67690718075</v>
      </c>
      <c r="H73" s="72">
        <v>47</v>
      </c>
      <c r="I73" s="87">
        <f t="shared" si="4"/>
        <v>2082.6769071807503</v>
      </c>
      <c r="J73" s="41">
        <v>4517</v>
      </c>
      <c r="K73" s="42">
        <v>31</v>
      </c>
      <c r="L73" s="72">
        <v>243.968923741205</v>
      </c>
      <c r="M73" s="72">
        <v>4.43462681826484</v>
      </c>
      <c r="N73" s="87">
        <f t="shared" si="5"/>
        <v>248.40355055946983</v>
      </c>
      <c r="O73" s="41">
        <v>6196</v>
      </c>
      <c r="P73" s="42">
        <v>29</v>
      </c>
      <c r="Q73" s="72">
        <v>662.078675950621</v>
      </c>
      <c r="R73" s="72">
        <v>7.22265729821606</v>
      </c>
      <c r="S73" s="72">
        <f t="shared" si="6"/>
        <v>669.3013332488371</v>
      </c>
      <c r="T73" s="89">
        <f t="shared" si="7"/>
        <v>3.6935355470476043</v>
      </c>
    </row>
    <row r="74" spans="1:20" ht="12.75">
      <c r="A74" s="2" t="s">
        <v>151</v>
      </c>
      <c r="B74" s="3" t="s">
        <v>301</v>
      </c>
      <c r="C74" s="3" t="s">
        <v>152</v>
      </c>
      <c r="D74" s="3" t="s">
        <v>293</v>
      </c>
      <c r="E74" s="41">
        <v>1561</v>
      </c>
      <c r="F74" s="42">
        <v>20</v>
      </c>
      <c r="G74" s="72">
        <v>1107.98434925517</v>
      </c>
      <c r="H74" s="72">
        <v>20</v>
      </c>
      <c r="I74" s="87">
        <f t="shared" si="4"/>
        <v>1127.98434925517</v>
      </c>
      <c r="J74" s="41">
        <v>1668</v>
      </c>
      <c r="K74" s="42">
        <v>29</v>
      </c>
      <c r="L74" s="72">
        <v>79.5191227929434</v>
      </c>
      <c r="M74" s="72">
        <v>3.83732798590514</v>
      </c>
      <c r="N74" s="87">
        <f t="shared" si="5"/>
        <v>83.35645077884854</v>
      </c>
      <c r="O74" s="41">
        <v>1692</v>
      </c>
      <c r="P74" s="42">
        <v>42</v>
      </c>
      <c r="Q74" s="72">
        <v>167.626791613953</v>
      </c>
      <c r="R74" s="72">
        <v>6.71830098426235</v>
      </c>
      <c r="S74" s="72">
        <f t="shared" si="6"/>
        <v>174.34509259821536</v>
      </c>
      <c r="T74" s="89">
        <f t="shared" si="7"/>
        <v>1.2951880001447933</v>
      </c>
    </row>
    <row r="75" spans="1:20" ht="12.75">
      <c r="A75" s="2" t="s">
        <v>153</v>
      </c>
      <c r="B75" s="3" t="s">
        <v>154</v>
      </c>
      <c r="C75" s="3" t="s">
        <v>155</v>
      </c>
      <c r="D75" s="3" t="s">
        <v>8</v>
      </c>
      <c r="E75" s="41">
        <v>45</v>
      </c>
      <c r="F75" s="42">
        <v>0</v>
      </c>
      <c r="G75" s="72">
        <v>45</v>
      </c>
      <c r="H75" s="72">
        <v>0</v>
      </c>
      <c r="I75" s="87">
        <f t="shared" si="4"/>
        <v>45</v>
      </c>
      <c r="J75" s="41">
        <v>98</v>
      </c>
      <c r="K75" s="42">
        <v>0</v>
      </c>
      <c r="L75" s="72">
        <v>10.2477709288852</v>
      </c>
      <c r="M75" s="72">
        <v>0</v>
      </c>
      <c r="N75" s="87">
        <f t="shared" si="5"/>
        <v>10.2477709288852</v>
      </c>
      <c r="O75" s="41">
        <v>67</v>
      </c>
      <c r="P75" s="42">
        <v>0</v>
      </c>
      <c r="Q75" s="72">
        <v>11.2123027207485</v>
      </c>
      <c r="R75" s="72">
        <v>0</v>
      </c>
      <c r="S75" s="72">
        <f t="shared" si="6"/>
        <v>11.2123027207485</v>
      </c>
      <c r="T75" s="89">
        <f t="shared" si="7"/>
        <v>0.09506353748821046</v>
      </c>
    </row>
    <row r="76" spans="1:20" ht="12.75">
      <c r="A76" s="2" t="s">
        <v>156</v>
      </c>
      <c r="B76" s="3" t="s">
        <v>157</v>
      </c>
      <c r="C76" s="3" t="s">
        <v>155</v>
      </c>
      <c r="D76" s="3" t="s">
        <v>3</v>
      </c>
      <c r="E76" s="41">
        <v>202</v>
      </c>
      <c r="F76" s="42">
        <v>15</v>
      </c>
      <c r="G76" s="72">
        <v>165.928688210617</v>
      </c>
      <c r="H76" s="72">
        <v>15</v>
      </c>
      <c r="I76" s="87">
        <f t="shared" si="4"/>
        <v>180.928688210617</v>
      </c>
      <c r="J76" s="41">
        <v>210</v>
      </c>
      <c r="K76" s="42">
        <v>19</v>
      </c>
      <c r="L76" s="72">
        <v>19.01896097013</v>
      </c>
      <c r="M76" s="72">
        <v>2.7645327692977</v>
      </c>
      <c r="N76" s="87">
        <f t="shared" si="5"/>
        <v>21.783493739427698</v>
      </c>
      <c r="O76" s="41">
        <v>497</v>
      </c>
      <c r="P76" s="42">
        <v>17</v>
      </c>
      <c r="Q76" s="72">
        <v>39.3320837645353</v>
      </c>
      <c r="R76" s="72">
        <v>3.42437648481515</v>
      </c>
      <c r="S76" s="72">
        <f t="shared" si="6"/>
        <v>42.75646024935045</v>
      </c>
      <c r="T76" s="89">
        <f t="shared" si="7"/>
        <v>0.28408428140143815</v>
      </c>
    </row>
    <row r="77" spans="1:20" ht="12.75">
      <c r="A77" s="2" t="s">
        <v>158</v>
      </c>
      <c r="B77" s="3" t="s">
        <v>302</v>
      </c>
      <c r="C77" s="3" t="s">
        <v>155</v>
      </c>
      <c r="D77" s="3" t="s">
        <v>293</v>
      </c>
      <c r="E77" s="41">
        <v>3660</v>
      </c>
      <c r="F77" s="42">
        <v>66</v>
      </c>
      <c r="G77" s="72">
        <v>2778.72639639788</v>
      </c>
      <c r="H77" s="72">
        <v>66</v>
      </c>
      <c r="I77" s="87">
        <f t="shared" si="4"/>
        <v>2844.72639639788</v>
      </c>
      <c r="J77" s="41">
        <v>1987</v>
      </c>
      <c r="K77" s="42">
        <v>58</v>
      </c>
      <c r="L77" s="72">
        <v>150.506487146285</v>
      </c>
      <c r="M77" s="72">
        <v>7.55120343262654</v>
      </c>
      <c r="N77" s="87">
        <f t="shared" si="5"/>
        <v>158.05769057891155</v>
      </c>
      <c r="O77" s="41">
        <v>2685</v>
      </c>
      <c r="P77" s="42">
        <v>62</v>
      </c>
      <c r="Q77" s="72">
        <v>292.637096909167</v>
      </c>
      <c r="R77" s="72">
        <v>12.0689390867162</v>
      </c>
      <c r="S77" s="72">
        <f t="shared" si="6"/>
        <v>304.7060359958832</v>
      </c>
      <c r="T77" s="89">
        <f t="shared" si="7"/>
        <v>2.686928092693434</v>
      </c>
    </row>
    <row r="78" spans="1:20" ht="12.75">
      <c r="A78" s="2" t="s">
        <v>159</v>
      </c>
      <c r="B78" s="3" t="s">
        <v>160</v>
      </c>
      <c r="C78" s="3" t="s">
        <v>155</v>
      </c>
      <c r="D78" s="3" t="s">
        <v>8</v>
      </c>
      <c r="E78" s="41">
        <v>0</v>
      </c>
      <c r="F78" s="42">
        <v>0</v>
      </c>
      <c r="G78" s="72">
        <v>0</v>
      </c>
      <c r="H78" s="72">
        <v>0</v>
      </c>
      <c r="I78" s="87">
        <f t="shared" si="4"/>
        <v>0</v>
      </c>
      <c r="J78" s="41">
        <v>0</v>
      </c>
      <c r="K78" s="42">
        <v>0</v>
      </c>
      <c r="L78" s="72">
        <v>0</v>
      </c>
      <c r="M78" s="72">
        <v>0</v>
      </c>
      <c r="N78" s="87">
        <f t="shared" si="5"/>
        <v>0</v>
      </c>
      <c r="O78" s="41">
        <v>0</v>
      </c>
      <c r="P78" s="42">
        <v>0</v>
      </c>
      <c r="Q78" s="72">
        <v>0</v>
      </c>
      <c r="R78" s="72">
        <v>0</v>
      </c>
      <c r="S78" s="72">
        <f t="shared" si="6"/>
        <v>0</v>
      </c>
      <c r="T78" s="89">
        <f t="shared" si="7"/>
        <v>0</v>
      </c>
    </row>
    <row r="79" spans="1:20" ht="12.75">
      <c r="A79" s="2" t="s">
        <v>161</v>
      </c>
      <c r="B79" s="3" t="s">
        <v>162</v>
      </c>
      <c r="C79" s="3" t="s">
        <v>155</v>
      </c>
      <c r="D79" s="3" t="s">
        <v>8</v>
      </c>
      <c r="E79" s="41">
        <v>45</v>
      </c>
      <c r="F79" s="42">
        <v>0</v>
      </c>
      <c r="G79" s="72">
        <v>33.1512221850758</v>
      </c>
      <c r="H79" s="72">
        <v>0</v>
      </c>
      <c r="I79" s="87">
        <f t="shared" si="4"/>
        <v>33.1512221850758</v>
      </c>
      <c r="J79" s="41">
        <v>65</v>
      </c>
      <c r="K79" s="42">
        <v>0</v>
      </c>
      <c r="L79" s="72">
        <v>2.6229791764634</v>
      </c>
      <c r="M79" s="72">
        <v>0</v>
      </c>
      <c r="N79" s="87">
        <f t="shared" si="5"/>
        <v>2.6229791764634</v>
      </c>
      <c r="O79" s="41">
        <v>31</v>
      </c>
      <c r="P79" s="42">
        <v>0</v>
      </c>
      <c r="Q79" s="72">
        <v>3.97377550464096</v>
      </c>
      <c r="R79" s="72">
        <v>0</v>
      </c>
      <c r="S79" s="72">
        <f t="shared" si="6"/>
        <v>3.97377550464096</v>
      </c>
      <c r="T79" s="89">
        <f t="shared" si="7"/>
        <v>0.03606737221689272</v>
      </c>
    </row>
    <row r="80" spans="1:20" ht="12.75">
      <c r="A80" s="2" t="s">
        <v>163</v>
      </c>
      <c r="B80" s="3" t="s">
        <v>164</v>
      </c>
      <c r="C80" s="3" t="s">
        <v>155</v>
      </c>
      <c r="D80" s="3" t="s">
        <v>226</v>
      </c>
      <c r="E80" s="41">
        <v>6</v>
      </c>
      <c r="F80" s="42">
        <v>0</v>
      </c>
      <c r="G80" s="72">
        <v>5.04182509505703</v>
      </c>
      <c r="H80" s="72">
        <v>0</v>
      </c>
      <c r="I80" s="87">
        <f t="shared" si="4"/>
        <v>5.04182509505703</v>
      </c>
      <c r="J80" s="41">
        <v>13</v>
      </c>
      <c r="K80" s="42">
        <v>0</v>
      </c>
      <c r="L80" s="72">
        <v>0.299134550976152</v>
      </c>
      <c r="M80" s="72">
        <v>0</v>
      </c>
      <c r="N80" s="87">
        <f t="shared" si="5"/>
        <v>0.299134550976152</v>
      </c>
      <c r="O80" s="41">
        <v>38</v>
      </c>
      <c r="P80" s="42">
        <v>0</v>
      </c>
      <c r="Q80" s="72">
        <v>2.21533798419997</v>
      </c>
      <c r="R80" s="72">
        <v>0</v>
      </c>
      <c r="S80" s="72">
        <f t="shared" si="6"/>
        <v>2.21533798419997</v>
      </c>
      <c r="T80" s="89">
        <f t="shared" si="7"/>
        <v>0.008963061350600605</v>
      </c>
    </row>
    <row r="81" spans="1:20" ht="12.75">
      <c r="A81" s="2" t="s">
        <v>165</v>
      </c>
      <c r="B81" s="3" t="s">
        <v>303</v>
      </c>
      <c r="C81" s="3" t="s">
        <v>166</v>
      </c>
      <c r="D81" s="3" t="s">
        <v>293</v>
      </c>
      <c r="E81" s="41">
        <v>2663</v>
      </c>
      <c r="F81" s="42">
        <v>111</v>
      </c>
      <c r="G81" s="72">
        <v>2459.59051769424</v>
      </c>
      <c r="H81" s="72">
        <v>111</v>
      </c>
      <c r="I81" s="87">
        <f t="shared" si="4"/>
        <v>2570.59051769424</v>
      </c>
      <c r="J81" s="41">
        <v>2590</v>
      </c>
      <c r="K81" s="42">
        <v>133</v>
      </c>
      <c r="L81" s="72">
        <v>225.424226681635</v>
      </c>
      <c r="M81" s="72">
        <v>24.3261113099508</v>
      </c>
      <c r="N81" s="87">
        <f t="shared" si="5"/>
        <v>249.75033799158578</v>
      </c>
      <c r="O81" s="41">
        <v>2314</v>
      </c>
      <c r="P81" s="42">
        <v>223</v>
      </c>
      <c r="Q81" s="72">
        <v>328.753935972912</v>
      </c>
      <c r="R81" s="72">
        <v>36.9607085930629</v>
      </c>
      <c r="S81" s="72">
        <f t="shared" si="6"/>
        <v>365.71464456597494</v>
      </c>
      <c r="T81" s="89">
        <f t="shared" si="7"/>
        <v>3.158661398480948</v>
      </c>
    </row>
    <row r="82" spans="1:20" ht="12.75">
      <c r="A82" s="2" t="s">
        <v>167</v>
      </c>
      <c r="B82" s="3" t="s">
        <v>168</v>
      </c>
      <c r="C82" s="3" t="s">
        <v>166</v>
      </c>
      <c r="D82" s="3" t="s">
        <v>3</v>
      </c>
      <c r="E82" s="41">
        <v>262</v>
      </c>
      <c r="F82" s="42">
        <v>44</v>
      </c>
      <c r="G82" s="72">
        <v>253.781547626228</v>
      </c>
      <c r="H82" s="72">
        <v>44</v>
      </c>
      <c r="I82" s="87">
        <f t="shared" si="4"/>
        <v>297.78154762622796</v>
      </c>
      <c r="J82" s="41">
        <v>481</v>
      </c>
      <c r="K82" s="42">
        <v>42</v>
      </c>
      <c r="L82" s="72">
        <v>25.1003212681739</v>
      </c>
      <c r="M82" s="72">
        <v>8.0609892994664</v>
      </c>
      <c r="N82" s="87">
        <f t="shared" si="5"/>
        <v>33.1613105676403</v>
      </c>
      <c r="O82" s="41">
        <v>387</v>
      </c>
      <c r="P82" s="42">
        <v>44</v>
      </c>
      <c r="Q82" s="72">
        <v>39.5038208411466</v>
      </c>
      <c r="R82" s="72">
        <v>10.8086400960325</v>
      </c>
      <c r="S82" s="72">
        <f t="shared" si="6"/>
        <v>50.3124609371791</v>
      </c>
      <c r="T82" s="89">
        <f t="shared" si="7"/>
        <v>0.4055370486788081</v>
      </c>
    </row>
    <row r="83" spans="1:20" ht="12.75">
      <c r="A83" s="2" t="s">
        <v>169</v>
      </c>
      <c r="B83" s="3" t="s">
        <v>170</v>
      </c>
      <c r="C83" s="3" t="s">
        <v>171</v>
      </c>
      <c r="D83" s="3" t="s">
        <v>3</v>
      </c>
      <c r="E83" s="41">
        <v>557</v>
      </c>
      <c r="F83" s="42">
        <v>53</v>
      </c>
      <c r="G83" s="72">
        <v>499.95173418709</v>
      </c>
      <c r="H83" s="72">
        <v>53</v>
      </c>
      <c r="I83" s="87">
        <f t="shared" si="4"/>
        <v>552.95173418709</v>
      </c>
      <c r="J83" s="41">
        <v>684</v>
      </c>
      <c r="K83" s="42">
        <v>85</v>
      </c>
      <c r="L83" s="72">
        <v>46.8569356969685</v>
      </c>
      <c r="M83" s="72">
        <v>14.7684618755357</v>
      </c>
      <c r="N83" s="87">
        <f t="shared" si="5"/>
        <v>61.6253975725042</v>
      </c>
      <c r="O83" s="41">
        <v>1213</v>
      </c>
      <c r="P83" s="42">
        <v>86</v>
      </c>
      <c r="Q83" s="72">
        <v>107.907381930295</v>
      </c>
      <c r="R83" s="72">
        <v>20.3558743114098</v>
      </c>
      <c r="S83" s="72">
        <f t="shared" si="6"/>
        <v>128.2632562417048</v>
      </c>
      <c r="T83" s="89">
        <f t="shared" si="7"/>
        <v>0.8387492393311422</v>
      </c>
    </row>
    <row r="84" spans="1:20" ht="12.75">
      <c r="A84" s="2" t="s">
        <v>172</v>
      </c>
      <c r="B84" s="3" t="s">
        <v>173</v>
      </c>
      <c r="C84" s="3" t="s">
        <v>171</v>
      </c>
      <c r="D84" s="3" t="s">
        <v>292</v>
      </c>
      <c r="E84" s="41">
        <v>6</v>
      </c>
      <c r="F84" s="42">
        <v>0</v>
      </c>
      <c r="G84" s="72">
        <v>5.37391304347826</v>
      </c>
      <c r="H84" s="72">
        <v>0</v>
      </c>
      <c r="I84" s="87">
        <f t="shared" si="4"/>
        <v>5.37391304347826</v>
      </c>
      <c r="J84" s="41">
        <v>20</v>
      </c>
      <c r="K84" s="42">
        <v>0</v>
      </c>
      <c r="L84" s="72">
        <v>0.400386296265514</v>
      </c>
      <c r="M84" s="72">
        <v>0</v>
      </c>
      <c r="N84" s="87">
        <f t="shared" si="5"/>
        <v>0.400386296265514</v>
      </c>
      <c r="O84" s="41">
        <v>11</v>
      </c>
      <c r="P84" s="42">
        <v>0</v>
      </c>
      <c r="Q84" s="72">
        <v>1.19450569317016</v>
      </c>
      <c r="R84" s="72">
        <v>0</v>
      </c>
      <c r="S84" s="72">
        <f t="shared" si="6"/>
        <v>1.19450569317016</v>
      </c>
      <c r="T84" s="89">
        <f t="shared" si="7"/>
        <v>0.007078869914402454</v>
      </c>
    </row>
    <row r="85" spans="1:20" ht="12.75">
      <c r="A85" s="2" t="s">
        <v>174</v>
      </c>
      <c r="B85" s="3" t="s">
        <v>175</v>
      </c>
      <c r="C85" s="3" t="s">
        <v>171</v>
      </c>
      <c r="D85" s="3" t="s">
        <v>292</v>
      </c>
      <c r="E85" s="41">
        <v>43</v>
      </c>
      <c r="F85" s="42">
        <v>0</v>
      </c>
      <c r="G85" s="72">
        <v>13.3315090066562</v>
      </c>
      <c r="H85" s="72">
        <v>0</v>
      </c>
      <c r="I85" s="87">
        <f t="shared" si="4"/>
        <v>13.3315090066562</v>
      </c>
      <c r="J85" s="41">
        <v>9</v>
      </c>
      <c r="K85" s="42">
        <v>0</v>
      </c>
      <c r="L85" s="72">
        <v>0.324086294066095</v>
      </c>
      <c r="M85" s="72">
        <v>0</v>
      </c>
      <c r="N85" s="87">
        <f t="shared" si="5"/>
        <v>0.324086294066095</v>
      </c>
      <c r="O85" s="41">
        <v>4</v>
      </c>
      <c r="P85" s="42">
        <v>0</v>
      </c>
      <c r="Q85" s="72">
        <v>0.549442255272056</v>
      </c>
      <c r="R85" s="72">
        <v>0</v>
      </c>
      <c r="S85" s="72">
        <f t="shared" si="6"/>
        <v>0.549442255272056</v>
      </c>
      <c r="T85" s="89">
        <f t="shared" si="7"/>
        <v>0.008453402952972259</v>
      </c>
    </row>
    <row r="86" spans="1:20" ht="12.75">
      <c r="A86" s="2" t="s">
        <v>176</v>
      </c>
      <c r="B86" s="3" t="s">
        <v>317</v>
      </c>
      <c r="C86" s="3" t="s">
        <v>171</v>
      </c>
      <c r="D86" s="3" t="s">
        <v>293</v>
      </c>
      <c r="E86" s="41">
        <v>4145</v>
      </c>
      <c r="F86" s="42">
        <v>107</v>
      </c>
      <c r="G86" s="72">
        <v>2858.24050442081</v>
      </c>
      <c r="H86" s="72">
        <v>107</v>
      </c>
      <c r="I86" s="87">
        <f t="shared" si="4"/>
        <v>2965.24050442081</v>
      </c>
      <c r="J86" s="41">
        <v>4179</v>
      </c>
      <c r="K86" s="42">
        <v>82</v>
      </c>
      <c r="L86" s="72">
        <v>286.444763902673</v>
      </c>
      <c r="M86" s="72">
        <v>13.6517893332304</v>
      </c>
      <c r="N86" s="87">
        <f t="shared" si="5"/>
        <v>300.0965532359034</v>
      </c>
      <c r="O86" s="41">
        <v>20545</v>
      </c>
      <c r="P86" s="42">
        <v>104</v>
      </c>
      <c r="Q86" s="72">
        <v>704.129454207415</v>
      </c>
      <c r="R86" s="72">
        <v>25.7555119307854</v>
      </c>
      <c r="S86" s="72">
        <f t="shared" si="6"/>
        <v>729.8849661382004</v>
      </c>
      <c r="T86" s="89">
        <f t="shared" si="7"/>
        <v>4.45648722567042</v>
      </c>
    </row>
    <row r="87" spans="1:20" ht="12.75">
      <c r="A87" s="2" t="s">
        <v>177</v>
      </c>
      <c r="B87" s="3" t="s">
        <v>178</v>
      </c>
      <c r="C87" s="3" t="s">
        <v>171</v>
      </c>
      <c r="D87" s="3" t="s">
        <v>226</v>
      </c>
      <c r="E87" s="41">
        <v>191</v>
      </c>
      <c r="F87" s="42">
        <v>15</v>
      </c>
      <c r="G87" s="72">
        <v>146.386956458871</v>
      </c>
      <c r="H87" s="72">
        <v>15</v>
      </c>
      <c r="I87" s="87">
        <f t="shared" si="4"/>
        <v>161.386956458871</v>
      </c>
      <c r="J87" s="41">
        <v>425</v>
      </c>
      <c r="K87" s="42">
        <v>5</v>
      </c>
      <c r="L87" s="72">
        <v>24.9013430650259</v>
      </c>
      <c r="M87" s="72">
        <v>0.71261232549494</v>
      </c>
      <c r="N87" s="87">
        <f t="shared" si="5"/>
        <v>25.61395539052084</v>
      </c>
      <c r="O87" s="41">
        <v>299</v>
      </c>
      <c r="P87" s="42">
        <v>0</v>
      </c>
      <c r="Q87" s="72">
        <v>39.5209709847148</v>
      </c>
      <c r="R87" s="72">
        <v>0</v>
      </c>
      <c r="S87" s="72">
        <f t="shared" si="6"/>
        <v>39.5209709847148</v>
      </c>
      <c r="T87" s="89">
        <f t="shared" si="7"/>
        <v>0.2862236273090288</v>
      </c>
    </row>
    <row r="88" spans="1:20" ht="12.75">
      <c r="A88" s="2" t="s">
        <v>179</v>
      </c>
      <c r="B88" s="3" t="s">
        <v>180</v>
      </c>
      <c r="C88" s="3" t="s">
        <v>171</v>
      </c>
      <c r="D88" s="3" t="s">
        <v>8</v>
      </c>
      <c r="E88" s="41">
        <v>69</v>
      </c>
      <c r="F88" s="42">
        <v>4</v>
      </c>
      <c r="G88" s="72">
        <v>50.3304682648298</v>
      </c>
      <c r="H88" s="72">
        <v>4</v>
      </c>
      <c r="I88" s="87">
        <f t="shared" si="4"/>
        <v>54.3304682648298</v>
      </c>
      <c r="J88" s="41">
        <v>96</v>
      </c>
      <c r="K88" s="42">
        <v>4</v>
      </c>
      <c r="L88" s="72">
        <v>2.44885763943479</v>
      </c>
      <c r="M88" s="72">
        <v>0.354026759176543</v>
      </c>
      <c r="N88" s="87">
        <f t="shared" si="5"/>
        <v>2.802884398611333</v>
      </c>
      <c r="O88" s="41">
        <v>20</v>
      </c>
      <c r="P88" s="42">
        <v>2</v>
      </c>
      <c r="Q88" s="72">
        <v>3.43232938144053</v>
      </c>
      <c r="R88" s="72">
        <v>0.320256306574895</v>
      </c>
      <c r="S88" s="72">
        <f t="shared" si="6"/>
        <v>3.752585688015425</v>
      </c>
      <c r="T88" s="89">
        <f t="shared" si="7"/>
        <v>0.0452182814984803</v>
      </c>
    </row>
    <row r="89" spans="1:20" ht="12.75">
      <c r="A89" s="2" t="s">
        <v>181</v>
      </c>
      <c r="B89" s="3" t="s">
        <v>182</v>
      </c>
      <c r="C89" s="3" t="s">
        <v>171</v>
      </c>
      <c r="D89" s="3" t="s">
        <v>8</v>
      </c>
      <c r="E89" s="41">
        <v>217</v>
      </c>
      <c r="F89" s="42">
        <v>0</v>
      </c>
      <c r="G89" s="72">
        <v>111.024152542405</v>
      </c>
      <c r="H89" s="72">
        <v>0</v>
      </c>
      <c r="I89" s="87">
        <f t="shared" si="4"/>
        <v>111.024152542405</v>
      </c>
      <c r="J89" s="41">
        <v>79</v>
      </c>
      <c r="K89" s="42">
        <v>0</v>
      </c>
      <c r="L89" s="72">
        <v>2.49189297598809</v>
      </c>
      <c r="M89" s="72">
        <v>0</v>
      </c>
      <c r="N89" s="87">
        <f t="shared" si="5"/>
        <v>2.49189297598809</v>
      </c>
      <c r="O89" s="41">
        <v>20</v>
      </c>
      <c r="P89" s="42">
        <v>0</v>
      </c>
      <c r="Q89" s="72">
        <v>4.60168777974907</v>
      </c>
      <c r="R89" s="72">
        <v>0</v>
      </c>
      <c r="S89" s="72">
        <f t="shared" si="6"/>
        <v>4.60168777974907</v>
      </c>
      <c r="T89" s="89">
        <f t="shared" si="7"/>
        <v>0.06947756854401635</v>
      </c>
    </row>
    <row r="90" spans="1:20" ht="12.75">
      <c r="A90" s="2" t="s">
        <v>183</v>
      </c>
      <c r="B90" s="3" t="s">
        <v>184</v>
      </c>
      <c r="C90" s="3" t="s">
        <v>171</v>
      </c>
      <c r="D90" s="3" t="s">
        <v>8</v>
      </c>
      <c r="E90" s="41">
        <v>97</v>
      </c>
      <c r="F90" s="42">
        <v>3</v>
      </c>
      <c r="G90" s="72">
        <v>72.8402170380464</v>
      </c>
      <c r="H90" s="72">
        <v>3</v>
      </c>
      <c r="I90" s="87">
        <f t="shared" si="4"/>
        <v>75.8402170380464</v>
      </c>
      <c r="J90" s="41">
        <v>83</v>
      </c>
      <c r="K90" s="42">
        <v>6</v>
      </c>
      <c r="L90" s="72">
        <v>3.84301472823803</v>
      </c>
      <c r="M90" s="72">
        <v>0.247079865981121</v>
      </c>
      <c r="N90" s="87">
        <f t="shared" si="5"/>
        <v>4.090094594219151</v>
      </c>
      <c r="O90" s="41">
        <v>85</v>
      </c>
      <c r="P90" s="42">
        <v>4</v>
      </c>
      <c r="Q90" s="72">
        <v>9.95734680787291</v>
      </c>
      <c r="R90" s="72">
        <v>0.262612868999613</v>
      </c>
      <c r="S90" s="72">
        <f t="shared" si="6"/>
        <v>10.219959676872522</v>
      </c>
      <c r="T90" s="89">
        <f t="shared" si="7"/>
        <v>0.07618844865319893</v>
      </c>
    </row>
    <row r="91" spans="1:20" ht="12.75">
      <c r="A91" s="2" t="s">
        <v>185</v>
      </c>
      <c r="B91" s="3" t="s">
        <v>186</v>
      </c>
      <c r="C91" s="3" t="s">
        <v>171</v>
      </c>
      <c r="D91" s="3" t="s">
        <v>8</v>
      </c>
      <c r="E91" s="41">
        <v>167</v>
      </c>
      <c r="F91" s="42">
        <v>5</v>
      </c>
      <c r="G91" s="72">
        <v>114.93842189573</v>
      </c>
      <c r="H91" s="72">
        <v>5</v>
      </c>
      <c r="I91" s="87">
        <f t="shared" si="4"/>
        <v>119.93842189573</v>
      </c>
      <c r="J91" s="41">
        <v>81</v>
      </c>
      <c r="K91" s="42">
        <v>3</v>
      </c>
      <c r="L91" s="72">
        <v>6.77273507168292</v>
      </c>
      <c r="M91" s="72">
        <v>0.100345598856608</v>
      </c>
      <c r="N91" s="87">
        <f t="shared" si="5"/>
        <v>6.873080670539528</v>
      </c>
      <c r="O91" s="41">
        <v>35</v>
      </c>
      <c r="P91" s="42">
        <v>0</v>
      </c>
      <c r="Q91" s="72">
        <v>8.82022322987183</v>
      </c>
      <c r="R91" s="72">
        <v>0</v>
      </c>
      <c r="S91" s="72">
        <f t="shared" si="6"/>
        <v>8.82022322987183</v>
      </c>
      <c r="T91" s="89">
        <f t="shared" si="7"/>
        <v>0.10440086349291793</v>
      </c>
    </row>
    <row r="92" spans="1:20" ht="12.75">
      <c r="A92" s="2" t="s">
        <v>187</v>
      </c>
      <c r="B92" s="3" t="s">
        <v>188</v>
      </c>
      <c r="C92" s="3" t="s">
        <v>171</v>
      </c>
      <c r="D92" s="3" t="s">
        <v>8</v>
      </c>
      <c r="E92" s="41">
        <v>70</v>
      </c>
      <c r="F92" s="42">
        <v>0</v>
      </c>
      <c r="G92" s="72">
        <v>33.5446096638779</v>
      </c>
      <c r="H92" s="72">
        <v>0</v>
      </c>
      <c r="I92" s="87">
        <f t="shared" si="4"/>
        <v>33.5446096638779</v>
      </c>
      <c r="J92" s="41">
        <v>62</v>
      </c>
      <c r="K92" s="42">
        <v>0</v>
      </c>
      <c r="L92" s="72">
        <v>1.24378525760966</v>
      </c>
      <c r="M92" s="72">
        <v>0</v>
      </c>
      <c r="N92" s="87">
        <f t="shared" si="5"/>
        <v>1.24378525760966</v>
      </c>
      <c r="O92" s="41">
        <v>21</v>
      </c>
      <c r="P92" s="42">
        <v>0</v>
      </c>
      <c r="Q92" s="72">
        <v>2.14179639872249</v>
      </c>
      <c r="R92" s="72">
        <v>0</v>
      </c>
      <c r="S92" s="72">
        <f t="shared" si="6"/>
        <v>2.14179639872249</v>
      </c>
      <c r="T92" s="89">
        <f t="shared" si="7"/>
        <v>0.02517204952822068</v>
      </c>
    </row>
    <row r="93" spans="1:20" ht="12.75">
      <c r="A93" s="2" t="s">
        <v>189</v>
      </c>
      <c r="B93" s="3" t="s">
        <v>190</v>
      </c>
      <c r="C93" s="3" t="s">
        <v>171</v>
      </c>
      <c r="D93" s="3" t="s">
        <v>8</v>
      </c>
      <c r="E93" s="41">
        <v>242</v>
      </c>
      <c r="F93" s="42">
        <v>6</v>
      </c>
      <c r="G93" s="72">
        <v>218.358284372542</v>
      </c>
      <c r="H93" s="72">
        <v>6</v>
      </c>
      <c r="I93" s="87">
        <f t="shared" si="4"/>
        <v>224.358284372542</v>
      </c>
      <c r="J93" s="41">
        <v>175</v>
      </c>
      <c r="K93" s="42">
        <v>4</v>
      </c>
      <c r="L93" s="72">
        <v>7.32118642367955</v>
      </c>
      <c r="M93" s="72">
        <v>0.618681120645432</v>
      </c>
      <c r="N93" s="87">
        <f t="shared" si="5"/>
        <v>7.939867544324982</v>
      </c>
      <c r="O93" s="41">
        <v>63</v>
      </c>
      <c r="P93" s="42">
        <v>2</v>
      </c>
      <c r="Q93" s="72">
        <v>10.6735884327043</v>
      </c>
      <c r="R93" s="72">
        <v>0.89442720413208</v>
      </c>
      <c r="S93" s="72">
        <f t="shared" si="6"/>
        <v>11.56801563683638</v>
      </c>
      <c r="T93" s="89">
        <f t="shared" si="7"/>
        <v>0.15979093470280764</v>
      </c>
    </row>
    <row r="94" spans="1:20" ht="12.75">
      <c r="A94" s="2" t="s">
        <v>191</v>
      </c>
      <c r="B94" s="3" t="s">
        <v>192</v>
      </c>
      <c r="C94" s="3" t="s">
        <v>171</v>
      </c>
      <c r="D94" s="3" t="s">
        <v>8</v>
      </c>
      <c r="E94" s="41">
        <v>49</v>
      </c>
      <c r="F94" s="42">
        <v>2</v>
      </c>
      <c r="G94" s="72">
        <v>38.3169691087081</v>
      </c>
      <c r="H94" s="72">
        <v>2</v>
      </c>
      <c r="I94" s="87">
        <f t="shared" si="4"/>
        <v>40.3169691087081</v>
      </c>
      <c r="J94" s="41">
        <v>69</v>
      </c>
      <c r="K94" s="42">
        <v>4</v>
      </c>
      <c r="L94" s="72">
        <v>1.67763326937579</v>
      </c>
      <c r="M94" s="72">
        <v>0.509986437595252</v>
      </c>
      <c r="N94" s="87">
        <f t="shared" si="5"/>
        <v>2.187619706971042</v>
      </c>
      <c r="O94" s="41">
        <v>34</v>
      </c>
      <c r="P94" s="42">
        <v>7</v>
      </c>
      <c r="Q94" s="72">
        <v>4.6326474535579</v>
      </c>
      <c r="R94" s="72">
        <v>0.821247517710328</v>
      </c>
      <c r="S94" s="72">
        <f t="shared" si="6"/>
        <v>5.4538949712682285</v>
      </c>
      <c r="T94" s="89">
        <f t="shared" si="7"/>
        <v>0.040616771500507895</v>
      </c>
    </row>
    <row r="95" spans="1:20" ht="12.75">
      <c r="A95" s="2" t="s">
        <v>193</v>
      </c>
      <c r="B95" s="3" t="s">
        <v>304</v>
      </c>
      <c r="C95" s="3" t="s">
        <v>194</v>
      </c>
      <c r="D95" s="3" t="s">
        <v>293</v>
      </c>
      <c r="E95" s="41">
        <v>13427</v>
      </c>
      <c r="F95" s="42">
        <v>96</v>
      </c>
      <c r="G95" s="72">
        <v>1779.50456468957</v>
      </c>
      <c r="H95" s="72">
        <v>96</v>
      </c>
      <c r="I95" s="87">
        <f t="shared" si="4"/>
        <v>1875.50456468957</v>
      </c>
      <c r="J95" s="41">
        <v>2192</v>
      </c>
      <c r="K95" s="42">
        <v>85</v>
      </c>
      <c r="L95" s="72">
        <v>165.452939661511</v>
      </c>
      <c r="M95" s="72">
        <v>12.2817265621014</v>
      </c>
      <c r="N95" s="87">
        <f t="shared" si="5"/>
        <v>177.7346662236124</v>
      </c>
      <c r="O95" s="41">
        <v>2048</v>
      </c>
      <c r="P95" s="42">
        <v>32</v>
      </c>
      <c r="Q95" s="72">
        <v>267.115385981854</v>
      </c>
      <c r="R95" s="72">
        <v>8.57461058865908</v>
      </c>
      <c r="S95" s="72">
        <f t="shared" si="6"/>
        <v>275.6899965705131</v>
      </c>
      <c r="T95" s="89">
        <f t="shared" si="7"/>
        <v>2.304971358331351</v>
      </c>
    </row>
    <row r="96" spans="1:20" ht="12.75">
      <c r="A96" s="2" t="s">
        <v>195</v>
      </c>
      <c r="B96" s="3" t="s">
        <v>196</v>
      </c>
      <c r="C96" s="3" t="s">
        <v>194</v>
      </c>
      <c r="D96" s="3" t="s">
        <v>3</v>
      </c>
      <c r="E96" s="41">
        <v>611</v>
      </c>
      <c r="F96" s="42">
        <v>28</v>
      </c>
      <c r="G96" s="72">
        <v>577.440218438612</v>
      </c>
      <c r="H96" s="72">
        <v>28</v>
      </c>
      <c r="I96" s="87">
        <f t="shared" si="4"/>
        <v>605.440218438612</v>
      </c>
      <c r="J96" s="41">
        <v>827</v>
      </c>
      <c r="K96" s="42">
        <v>28</v>
      </c>
      <c r="L96" s="72">
        <v>47.4720866109697</v>
      </c>
      <c r="M96" s="72">
        <v>4.83027635476913</v>
      </c>
      <c r="N96" s="87">
        <f t="shared" si="5"/>
        <v>52.30236296573883</v>
      </c>
      <c r="O96" s="41">
        <v>699</v>
      </c>
      <c r="P96" s="42">
        <v>26</v>
      </c>
      <c r="Q96" s="72">
        <v>87.9754780827058</v>
      </c>
      <c r="R96" s="72">
        <v>5.36888331424746</v>
      </c>
      <c r="S96" s="72">
        <f t="shared" si="6"/>
        <v>93.34436139695326</v>
      </c>
      <c r="T96" s="89">
        <f t="shared" si="7"/>
        <v>0.730599619234289</v>
      </c>
    </row>
    <row r="97" spans="1:20" ht="12.75">
      <c r="A97" s="2" t="s">
        <v>197</v>
      </c>
      <c r="B97" s="3" t="s">
        <v>198</v>
      </c>
      <c r="C97" s="3" t="s">
        <v>199</v>
      </c>
      <c r="D97" s="3" t="s">
        <v>3</v>
      </c>
      <c r="E97" s="41">
        <v>1989</v>
      </c>
      <c r="F97" s="42">
        <v>23</v>
      </c>
      <c r="G97" s="72">
        <v>475.197604722907</v>
      </c>
      <c r="H97" s="72">
        <v>23</v>
      </c>
      <c r="I97" s="87">
        <f t="shared" si="4"/>
        <v>498.197604722907</v>
      </c>
      <c r="J97" s="41">
        <v>255</v>
      </c>
      <c r="K97" s="42">
        <v>29</v>
      </c>
      <c r="L97" s="72">
        <v>20.4019789682389</v>
      </c>
      <c r="M97" s="72">
        <v>2.83112702500758</v>
      </c>
      <c r="N97" s="87">
        <f t="shared" si="5"/>
        <v>23.23310599324648</v>
      </c>
      <c r="O97" s="41">
        <v>233</v>
      </c>
      <c r="P97" s="42">
        <v>18</v>
      </c>
      <c r="Q97" s="72">
        <v>36.8017830174311</v>
      </c>
      <c r="R97" s="72">
        <v>3.15903160667487</v>
      </c>
      <c r="S97" s="72">
        <f t="shared" si="6"/>
        <v>39.96081462410597</v>
      </c>
      <c r="T97" s="89">
        <f t="shared" si="7"/>
        <v>0.41650930256683694</v>
      </c>
    </row>
    <row r="98" spans="1:20" ht="12.75">
      <c r="A98" s="2" t="s">
        <v>200</v>
      </c>
      <c r="B98" s="3" t="s">
        <v>305</v>
      </c>
      <c r="C98" s="3" t="s">
        <v>199</v>
      </c>
      <c r="D98" s="3" t="s">
        <v>293</v>
      </c>
      <c r="E98" s="41">
        <v>2199</v>
      </c>
      <c r="F98" s="42">
        <v>18</v>
      </c>
      <c r="G98" s="72">
        <v>1369.75065782829</v>
      </c>
      <c r="H98" s="72">
        <v>18</v>
      </c>
      <c r="I98" s="87">
        <f t="shared" si="4"/>
        <v>1387.75065782829</v>
      </c>
      <c r="J98" s="41">
        <v>1612</v>
      </c>
      <c r="K98" s="42">
        <v>50</v>
      </c>
      <c r="L98" s="72">
        <v>131.223844051408</v>
      </c>
      <c r="M98" s="72">
        <v>6.94102801644765</v>
      </c>
      <c r="N98" s="87">
        <f t="shared" si="5"/>
        <v>138.16487206785567</v>
      </c>
      <c r="O98" s="41">
        <v>2107</v>
      </c>
      <c r="P98" s="42">
        <v>37</v>
      </c>
      <c r="Q98" s="72">
        <v>262.243103910807</v>
      </c>
      <c r="R98" s="72">
        <v>8.3826021173308</v>
      </c>
      <c r="S98" s="72">
        <f t="shared" si="6"/>
        <v>270.6257060281378</v>
      </c>
      <c r="T98" s="89">
        <f t="shared" si="7"/>
        <v>1.900683096114713</v>
      </c>
    </row>
    <row r="99" spans="1:20" ht="12.75">
      <c r="A99" s="2" t="s">
        <v>201</v>
      </c>
      <c r="B99" s="3" t="s">
        <v>306</v>
      </c>
      <c r="C99" s="3" t="s">
        <v>202</v>
      </c>
      <c r="D99" s="3" t="s">
        <v>293</v>
      </c>
      <c r="E99" s="41">
        <v>2045</v>
      </c>
      <c r="F99" s="42">
        <v>83</v>
      </c>
      <c r="G99" s="72">
        <v>1793.31796819651</v>
      </c>
      <c r="H99" s="72">
        <v>83</v>
      </c>
      <c r="I99" s="87">
        <f t="shared" si="4"/>
        <v>1876.31796819651</v>
      </c>
      <c r="J99" s="41">
        <v>3470</v>
      </c>
      <c r="K99" s="42">
        <v>71</v>
      </c>
      <c r="L99" s="72">
        <v>162.180549237824</v>
      </c>
      <c r="M99" s="72">
        <v>12.8906226671944</v>
      </c>
      <c r="N99" s="87">
        <f t="shared" si="5"/>
        <v>175.07117190501842</v>
      </c>
      <c r="O99" s="41">
        <v>2585</v>
      </c>
      <c r="P99" s="42">
        <v>81</v>
      </c>
      <c r="Q99" s="72">
        <v>329.339123325658</v>
      </c>
      <c r="R99" s="72">
        <v>22.1994521602713</v>
      </c>
      <c r="S99" s="72">
        <f t="shared" si="6"/>
        <v>351.5385754859293</v>
      </c>
      <c r="T99" s="89">
        <f t="shared" si="7"/>
        <v>2.4787334901513236</v>
      </c>
    </row>
    <row r="100" spans="1:20" ht="12.75">
      <c r="A100" s="2" t="s">
        <v>203</v>
      </c>
      <c r="B100" s="3" t="s">
        <v>307</v>
      </c>
      <c r="C100" s="3" t="s">
        <v>202</v>
      </c>
      <c r="D100" s="3" t="s">
        <v>293</v>
      </c>
      <c r="E100" s="41">
        <v>3177</v>
      </c>
      <c r="F100" s="42">
        <v>25</v>
      </c>
      <c r="G100" s="72">
        <v>2005.48637222891</v>
      </c>
      <c r="H100" s="72">
        <v>25</v>
      </c>
      <c r="I100" s="87">
        <f t="shared" si="4"/>
        <v>2030.48637222891</v>
      </c>
      <c r="J100" s="41">
        <v>3721</v>
      </c>
      <c r="K100" s="42">
        <v>29</v>
      </c>
      <c r="L100" s="72">
        <v>148.427654201206</v>
      </c>
      <c r="M100" s="72">
        <v>3.49489388962395</v>
      </c>
      <c r="N100" s="87">
        <f t="shared" si="5"/>
        <v>151.92254809082993</v>
      </c>
      <c r="O100" s="41">
        <v>2980</v>
      </c>
      <c r="P100" s="42">
        <v>52</v>
      </c>
      <c r="Q100" s="72">
        <v>308.435728042063</v>
      </c>
      <c r="R100" s="72">
        <v>9.07972805484251</v>
      </c>
      <c r="S100" s="72">
        <f t="shared" si="6"/>
        <v>317.5154560969055</v>
      </c>
      <c r="T100" s="89">
        <f t="shared" si="7"/>
        <v>2.349403135079455</v>
      </c>
    </row>
    <row r="101" spans="1:20" ht="12.75">
      <c r="A101" s="2" t="s">
        <v>204</v>
      </c>
      <c r="B101" s="3" t="s">
        <v>205</v>
      </c>
      <c r="C101" s="3" t="s">
        <v>202</v>
      </c>
      <c r="D101" s="3" t="s">
        <v>3</v>
      </c>
      <c r="E101" s="41">
        <v>570</v>
      </c>
      <c r="F101" s="42">
        <v>95</v>
      </c>
      <c r="G101" s="72">
        <v>526.761028074097</v>
      </c>
      <c r="H101" s="72">
        <v>95</v>
      </c>
      <c r="I101" s="87">
        <f t="shared" si="4"/>
        <v>621.761028074097</v>
      </c>
      <c r="J101" s="41">
        <v>649</v>
      </c>
      <c r="K101" s="42">
        <v>89</v>
      </c>
      <c r="L101" s="72">
        <v>48.3628138965334</v>
      </c>
      <c r="M101" s="72">
        <v>13.1280046558735</v>
      </c>
      <c r="N101" s="87">
        <f t="shared" si="5"/>
        <v>61.49081855240691</v>
      </c>
      <c r="O101" s="41">
        <v>798</v>
      </c>
      <c r="P101" s="42">
        <v>99</v>
      </c>
      <c r="Q101" s="72">
        <v>94.1708190736471</v>
      </c>
      <c r="R101" s="72">
        <v>23.495628644113</v>
      </c>
      <c r="S101" s="72">
        <f t="shared" si="6"/>
        <v>117.6664477177601</v>
      </c>
      <c r="T101" s="89">
        <f t="shared" si="7"/>
        <v>0.8408201918077471</v>
      </c>
    </row>
    <row r="102" spans="1:20" ht="12.75">
      <c r="A102" s="2" t="s">
        <v>206</v>
      </c>
      <c r="B102" s="3" t="s">
        <v>207</v>
      </c>
      <c r="C102" s="3" t="s">
        <v>202</v>
      </c>
      <c r="D102" s="3" t="s">
        <v>8</v>
      </c>
      <c r="E102" s="41">
        <v>178</v>
      </c>
      <c r="F102" s="42">
        <v>9</v>
      </c>
      <c r="G102" s="72">
        <v>155.477320804522</v>
      </c>
      <c r="H102" s="72">
        <v>9</v>
      </c>
      <c r="I102" s="87">
        <f t="shared" si="4"/>
        <v>164.477320804522</v>
      </c>
      <c r="J102" s="41">
        <v>156</v>
      </c>
      <c r="K102" s="42">
        <v>5</v>
      </c>
      <c r="L102" s="72">
        <v>8.85039744146232</v>
      </c>
      <c r="M102" s="72">
        <v>1.09770889282227</v>
      </c>
      <c r="N102" s="87">
        <f t="shared" si="5"/>
        <v>9.94810633428459</v>
      </c>
      <c r="O102" s="41">
        <v>171</v>
      </c>
      <c r="P102" s="42">
        <v>12</v>
      </c>
      <c r="Q102" s="72">
        <v>17.374993562096</v>
      </c>
      <c r="R102" s="72">
        <v>1.62795167958458</v>
      </c>
      <c r="S102" s="72">
        <f t="shared" si="6"/>
        <v>19.00294524168058</v>
      </c>
      <c r="T102" s="89">
        <f t="shared" si="7"/>
        <v>0.1626056233050506</v>
      </c>
    </row>
    <row r="103" spans="1:20" ht="12.75">
      <c r="A103" s="2" t="s">
        <v>208</v>
      </c>
      <c r="B103" s="3" t="s">
        <v>209</v>
      </c>
      <c r="C103" s="3" t="s">
        <v>202</v>
      </c>
      <c r="D103" s="3" t="s">
        <v>8</v>
      </c>
      <c r="E103" s="41">
        <v>196</v>
      </c>
      <c r="F103" s="42">
        <v>6</v>
      </c>
      <c r="G103" s="72">
        <v>166.814348816952</v>
      </c>
      <c r="H103" s="72">
        <v>6</v>
      </c>
      <c r="I103" s="87">
        <f t="shared" si="4"/>
        <v>172.814348816952</v>
      </c>
      <c r="J103" s="41">
        <v>254</v>
      </c>
      <c r="K103" s="42">
        <v>10</v>
      </c>
      <c r="L103" s="72">
        <v>16.5782366531744</v>
      </c>
      <c r="M103" s="72">
        <v>0.822775415648488</v>
      </c>
      <c r="N103" s="87">
        <f t="shared" si="5"/>
        <v>17.401012068822887</v>
      </c>
      <c r="O103" s="41">
        <v>293</v>
      </c>
      <c r="P103" s="42">
        <v>29</v>
      </c>
      <c r="Q103" s="72">
        <v>28.1716030202253</v>
      </c>
      <c r="R103" s="72">
        <v>3.76876330102463</v>
      </c>
      <c r="S103" s="72">
        <f t="shared" si="6"/>
        <v>31.940366321249932</v>
      </c>
      <c r="T103" s="89">
        <f t="shared" si="7"/>
        <v>0.23330100198085302</v>
      </c>
    </row>
    <row r="104" spans="1:20" ht="12.75">
      <c r="A104" s="2" t="s">
        <v>60</v>
      </c>
      <c r="B104" s="3" t="s">
        <v>61</v>
      </c>
      <c r="C104" s="3" t="s">
        <v>211</v>
      </c>
      <c r="D104" s="3" t="s">
        <v>8</v>
      </c>
      <c r="E104" s="41">
        <v>7</v>
      </c>
      <c r="F104" s="42">
        <v>0</v>
      </c>
      <c r="G104" s="72">
        <v>6.42509501061965</v>
      </c>
      <c r="H104" s="72">
        <v>0</v>
      </c>
      <c r="I104" s="87">
        <f t="shared" si="4"/>
        <v>6.42509501061965</v>
      </c>
      <c r="J104" s="41">
        <v>143</v>
      </c>
      <c r="K104" s="42">
        <v>0</v>
      </c>
      <c r="L104" s="72">
        <v>1.3121187372436</v>
      </c>
      <c r="M104" s="72">
        <v>0</v>
      </c>
      <c r="N104" s="87">
        <f t="shared" si="5"/>
        <v>1.3121187372436</v>
      </c>
      <c r="O104" s="41">
        <v>34</v>
      </c>
      <c r="P104" s="42">
        <v>0</v>
      </c>
      <c r="Q104" s="72">
        <v>3.30522666435032</v>
      </c>
      <c r="R104" s="72">
        <v>0</v>
      </c>
      <c r="S104" s="72">
        <f t="shared" si="6"/>
        <v>3.30522666435032</v>
      </c>
      <c r="T104" s="89">
        <f t="shared" si="7"/>
        <v>0.017035888855387253</v>
      </c>
    </row>
    <row r="105" spans="1:20" ht="12.75">
      <c r="A105" s="2" t="s">
        <v>210</v>
      </c>
      <c r="B105" s="3" t="s">
        <v>308</v>
      </c>
      <c r="C105" s="3" t="s">
        <v>211</v>
      </c>
      <c r="D105" s="3" t="s">
        <v>293</v>
      </c>
      <c r="E105" s="41">
        <v>1591</v>
      </c>
      <c r="F105" s="42">
        <v>13</v>
      </c>
      <c r="G105" s="72">
        <v>1547.11406217491</v>
      </c>
      <c r="H105" s="72">
        <v>13</v>
      </c>
      <c r="I105" s="87">
        <f t="shared" si="4"/>
        <v>1560.11406217491</v>
      </c>
      <c r="J105" s="41">
        <v>2070</v>
      </c>
      <c r="K105" s="42">
        <v>45</v>
      </c>
      <c r="L105" s="72">
        <v>172.127027215514</v>
      </c>
      <c r="M105" s="72">
        <v>6.9535711329307</v>
      </c>
      <c r="N105" s="87">
        <f t="shared" si="5"/>
        <v>179.0805983484447</v>
      </c>
      <c r="O105" s="41">
        <v>2059</v>
      </c>
      <c r="P105" s="42">
        <v>50</v>
      </c>
      <c r="Q105" s="72">
        <v>260.802407751507</v>
      </c>
      <c r="R105" s="72">
        <v>11.4253861122736</v>
      </c>
      <c r="S105" s="72">
        <f t="shared" si="6"/>
        <v>272.2277938637806</v>
      </c>
      <c r="T105" s="89">
        <f t="shared" si="7"/>
        <v>2.171282022234788</v>
      </c>
    </row>
    <row r="106" spans="1:20" ht="12.75">
      <c r="A106" s="2" t="s">
        <v>212</v>
      </c>
      <c r="B106" s="3" t="s">
        <v>213</v>
      </c>
      <c r="C106" s="3" t="s">
        <v>211</v>
      </c>
      <c r="D106" s="3" t="s">
        <v>8</v>
      </c>
      <c r="E106" s="41">
        <v>0</v>
      </c>
      <c r="F106" s="42">
        <v>0</v>
      </c>
      <c r="G106" s="72">
        <v>0</v>
      </c>
      <c r="H106" s="72">
        <v>0</v>
      </c>
      <c r="I106" s="87">
        <f t="shared" si="4"/>
        <v>0</v>
      </c>
      <c r="J106" s="41">
        <v>55</v>
      </c>
      <c r="K106" s="42">
        <v>0</v>
      </c>
      <c r="L106" s="72">
        <v>4.02535178444602</v>
      </c>
      <c r="M106" s="72">
        <v>0</v>
      </c>
      <c r="N106" s="87">
        <f t="shared" si="5"/>
        <v>4.02535178444602</v>
      </c>
      <c r="O106" s="41">
        <v>10</v>
      </c>
      <c r="P106" s="42">
        <v>0</v>
      </c>
      <c r="Q106" s="72">
        <v>3.16227760314941</v>
      </c>
      <c r="R106" s="72">
        <v>0</v>
      </c>
      <c r="S106" s="72">
        <f t="shared" si="6"/>
        <v>3.16227760314941</v>
      </c>
      <c r="T106" s="89">
        <f t="shared" si="7"/>
        <v>0.02691841368401328</v>
      </c>
    </row>
    <row r="107" spans="1:20" ht="12.75">
      <c r="A107" s="2" t="s">
        <v>214</v>
      </c>
      <c r="B107" s="3" t="s">
        <v>215</v>
      </c>
      <c r="C107" s="3" t="s">
        <v>216</v>
      </c>
      <c r="D107" s="3" t="s">
        <v>8</v>
      </c>
      <c r="E107" s="41">
        <v>13</v>
      </c>
      <c r="F107" s="42">
        <v>0</v>
      </c>
      <c r="G107" s="72">
        <v>13</v>
      </c>
      <c r="H107" s="72">
        <v>0</v>
      </c>
      <c r="I107" s="87">
        <f t="shared" si="4"/>
        <v>13</v>
      </c>
      <c r="J107" s="41">
        <v>4</v>
      </c>
      <c r="K107" s="42">
        <v>0</v>
      </c>
      <c r="L107" s="72">
        <v>0.819622808344224</v>
      </c>
      <c r="M107" s="72">
        <v>0</v>
      </c>
      <c r="N107" s="87">
        <f t="shared" si="5"/>
        <v>0.819622808344224</v>
      </c>
      <c r="O107" s="41">
        <v>5</v>
      </c>
      <c r="P107" s="42">
        <v>0</v>
      </c>
      <c r="Q107" s="72">
        <v>1.50755674188787</v>
      </c>
      <c r="R107" s="72">
        <v>0</v>
      </c>
      <c r="S107" s="72">
        <f t="shared" si="6"/>
        <v>1.50755674188787</v>
      </c>
      <c r="T107" s="89">
        <f t="shared" si="7"/>
        <v>0.013024495145430911</v>
      </c>
    </row>
    <row r="108" spans="1:20" ht="12.75">
      <c r="A108" s="2" t="s">
        <v>217</v>
      </c>
      <c r="B108" s="3" t="s">
        <v>309</v>
      </c>
      <c r="C108" s="3" t="s">
        <v>216</v>
      </c>
      <c r="D108" s="3" t="s">
        <v>293</v>
      </c>
      <c r="E108" s="41">
        <v>1250</v>
      </c>
      <c r="F108" s="42">
        <v>90</v>
      </c>
      <c r="G108" s="72">
        <v>1016.85331019383</v>
      </c>
      <c r="H108" s="72">
        <v>90</v>
      </c>
      <c r="I108" s="87">
        <f t="shared" si="4"/>
        <v>1106.85331019383</v>
      </c>
      <c r="J108" s="41">
        <v>2187</v>
      </c>
      <c r="K108" s="42">
        <v>143</v>
      </c>
      <c r="L108" s="72">
        <v>82.5171003141234</v>
      </c>
      <c r="M108" s="72">
        <v>21.1749357854686</v>
      </c>
      <c r="N108" s="87">
        <f t="shared" si="5"/>
        <v>103.692036099592</v>
      </c>
      <c r="O108" s="41">
        <v>1337</v>
      </c>
      <c r="P108" s="42">
        <v>243</v>
      </c>
      <c r="Q108" s="72">
        <v>157.769609984708</v>
      </c>
      <c r="R108" s="72">
        <v>38.9525827836198</v>
      </c>
      <c r="S108" s="72">
        <f t="shared" si="6"/>
        <v>196.72219276832783</v>
      </c>
      <c r="T108" s="89">
        <f t="shared" si="7"/>
        <v>1.4380662895514158</v>
      </c>
    </row>
    <row r="109" spans="1:20" ht="12.75">
      <c r="A109" s="2" t="s">
        <v>218</v>
      </c>
      <c r="B109" s="3" t="s">
        <v>219</v>
      </c>
      <c r="C109" s="3" t="s">
        <v>220</v>
      </c>
      <c r="D109" s="3" t="s">
        <v>3</v>
      </c>
      <c r="E109" s="41">
        <v>300</v>
      </c>
      <c r="F109" s="42">
        <v>15</v>
      </c>
      <c r="G109" s="72">
        <v>291.126601178759</v>
      </c>
      <c r="H109" s="72">
        <v>15</v>
      </c>
      <c r="I109" s="87">
        <f t="shared" si="4"/>
        <v>306.126601178759</v>
      </c>
      <c r="J109" s="41">
        <v>426</v>
      </c>
      <c r="K109" s="42">
        <v>31</v>
      </c>
      <c r="L109" s="72">
        <v>32.8598228902589</v>
      </c>
      <c r="M109" s="72">
        <v>4.16269960329617</v>
      </c>
      <c r="N109" s="87">
        <f t="shared" si="5"/>
        <v>37.022522493555066</v>
      </c>
      <c r="O109" s="41">
        <v>602</v>
      </c>
      <c r="P109" s="42">
        <v>36</v>
      </c>
      <c r="Q109" s="72">
        <v>67.2122710346291</v>
      </c>
      <c r="R109" s="72">
        <v>5.68644388230511</v>
      </c>
      <c r="S109" s="72">
        <f t="shared" si="6"/>
        <v>72.89871491693421</v>
      </c>
      <c r="T109" s="89">
        <f t="shared" si="7"/>
        <v>0.4828144755681587</v>
      </c>
    </row>
    <row r="110" spans="1:20" ht="12.75">
      <c r="A110" s="5" t="s">
        <v>221</v>
      </c>
      <c r="B110" s="3" t="s">
        <v>310</v>
      </c>
      <c r="C110" s="3" t="s">
        <v>220</v>
      </c>
      <c r="D110" s="3" t="s">
        <v>293</v>
      </c>
      <c r="E110" s="41">
        <v>974</v>
      </c>
      <c r="F110" s="42">
        <v>39</v>
      </c>
      <c r="G110" s="72">
        <v>901.364045656479</v>
      </c>
      <c r="H110" s="72">
        <v>39</v>
      </c>
      <c r="I110" s="87">
        <f t="shared" si="4"/>
        <v>940.364045656479</v>
      </c>
      <c r="J110" s="41">
        <v>1056</v>
      </c>
      <c r="K110" s="42">
        <v>41</v>
      </c>
      <c r="L110" s="72">
        <v>106.078848645854</v>
      </c>
      <c r="M110" s="72">
        <v>5.43599030565949</v>
      </c>
      <c r="N110" s="87">
        <f t="shared" si="5"/>
        <v>111.51483895151348</v>
      </c>
      <c r="O110" s="41">
        <v>2321</v>
      </c>
      <c r="P110" s="42">
        <v>58</v>
      </c>
      <c r="Q110" s="72">
        <v>238.417390653246</v>
      </c>
      <c r="R110" s="72">
        <v>14.2705223250409</v>
      </c>
      <c r="S110" s="72">
        <f t="shared" si="6"/>
        <v>252.6879129782869</v>
      </c>
      <c r="T110" s="89">
        <f t="shared" si="7"/>
        <v>1.5431468882879382</v>
      </c>
    </row>
    <row r="111" spans="1:20" ht="12.75">
      <c r="A111" s="2" t="s">
        <v>222</v>
      </c>
      <c r="B111" s="3" t="s">
        <v>223</v>
      </c>
      <c r="C111" s="3" t="s">
        <v>220</v>
      </c>
      <c r="D111" s="3" t="s">
        <v>3</v>
      </c>
      <c r="E111" s="41">
        <v>337</v>
      </c>
      <c r="F111" s="42">
        <v>73</v>
      </c>
      <c r="G111" s="72">
        <v>310.083786486539</v>
      </c>
      <c r="H111" s="72">
        <v>73</v>
      </c>
      <c r="I111" s="87">
        <f t="shared" si="4"/>
        <v>383.083786486539</v>
      </c>
      <c r="J111" s="41">
        <v>385</v>
      </c>
      <c r="K111" s="42">
        <v>66</v>
      </c>
      <c r="L111" s="72">
        <v>35.4012904356533</v>
      </c>
      <c r="M111" s="72">
        <v>9.44771204099505</v>
      </c>
      <c r="N111" s="87">
        <f t="shared" si="5"/>
        <v>44.84900247664835</v>
      </c>
      <c r="O111" s="41">
        <v>582</v>
      </c>
      <c r="P111" s="42">
        <v>105</v>
      </c>
      <c r="Q111" s="72">
        <v>83.130905310655</v>
      </c>
      <c r="R111" s="72">
        <v>19.400517344539</v>
      </c>
      <c r="S111" s="72">
        <f t="shared" si="6"/>
        <v>102.53142265519399</v>
      </c>
      <c r="T111" s="89">
        <f t="shared" si="7"/>
        <v>0.6248837633494109</v>
      </c>
    </row>
    <row r="112" spans="1:20" ht="12.75">
      <c r="A112" s="2" t="s">
        <v>224</v>
      </c>
      <c r="B112" s="3" t="s">
        <v>225</v>
      </c>
      <c r="C112" s="3" t="s">
        <v>220</v>
      </c>
      <c r="D112" s="3" t="s">
        <v>226</v>
      </c>
      <c r="E112" s="41">
        <v>0</v>
      </c>
      <c r="F112" s="42">
        <v>0</v>
      </c>
      <c r="G112" s="72">
        <v>0</v>
      </c>
      <c r="H112" s="72">
        <v>0</v>
      </c>
      <c r="I112" s="87">
        <f t="shared" si="4"/>
        <v>0</v>
      </c>
      <c r="J112" s="41">
        <v>0</v>
      </c>
      <c r="K112" s="42">
        <v>0</v>
      </c>
      <c r="L112" s="72">
        <v>0</v>
      </c>
      <c r="M112" s="72">
        <v>0</v>
      </c>
      <c r="N112" s="87">
        <f t="shared" si="5"/>
        <v>0</v>
      </c>
      <c r="O112" s="41">
        <v>56</v>
      </c>
      <c r="P112" s="42">
        <v>0</v>
      </c>
      <c r="Q112" s="72">
        <v>10.2323128382365</v>
      </c>
      <c r="R112" s="72">
        <v>0</v>
      </c>
      <c r="S112" s="72">
        <f t="shared" si="6"/>
        <v>10.2323128382365</v>
      </c>
      <c r="T112" s="89">
        <f t="shared" si="7"/>
        <v>0.025105750407578325</v>
      </c>
    </row>
    <row r="113" spans="1:20" ht="12.75">
      <c r="A113" s="2" t="s">
        <v>227</v>
      </c>
      <c r="B113" s="3" t="s">
        <v>228</v>
      </c>
      <c r="C113" s="3" t="s">
        <v>220</v>
      </c>
      <c r="D113" s="3" t="s">
        <v>226</v>
      </c>
      <c r="E113" s="41">
        <v>18</v>
      </c>
      <c r="F113" s="42">
        <v>0</v>
      </c>
      <c r="G113" s="72">
        <v>15.6227074946552</v>
      </c>
      <c r="H113" s="72">
        <v>0</v>
      </c>
      <c r="I113" s="87">
        <f t="shared" si="4"/>
        <v>15.6227074946552</v>
      </c>
      <c r="J113" s="41">
        <v>16</v>
      </c>
      <c r="K113" s="42">
        <v>1</v>
      </c>
      <c r="L113" s="72">
        <v>2.90710922465943</v>
      </c>
      <c r="M113" s="72">
        <v>0.147192500886463</v>
      </c>
      <c r="N113" s="87">
        <f t="shared" si="5"/>
        <v>3.054301725545893</v>
      </c>
      <c r="O113" s="41">
        <v>61</v>
      </c>
      <c r="P113" s="42">
        <v>3</v>
      </c>
      <c r="Q113" s="72">
        <v>11.1067726216325</v>
      </c>
      <c r="R113" s="72">
        <v>0.512281930446625</v>
      </c>
      <c r="S113" s="72">
        <f t="shared" si="6"/>
        <v>11.619054552079124</v>
      </c>
      <c r="T113" s="89">
        <f t="shared" si="7"/>
        <v>0.049564610610817406</v>
      </c>
    </row>
    <row r="114" spans="1:20" ht="12.75">
      <c r="A114" s="2" t="s">
        <v>229</v>
      </c>
      <c r="B114" s="3" t="s">
        <v>230</v>
      </c>
      <c r="C114" s="3" t="s">
        <v>220</v>
      </c>
      <c r="D114" s="3" t="s">
        <v>292</v>
      </c>
      <c r="E114" s="41">
        <v>0</v>
      </c>
      <c r="F114" s="42">
        <v>0</v>
      </c>
      <c r="G114" s="72">
        <v>0</v>
      </c>
      <c r="H114" s="72">
        <v>0</v>
      </c>
      <c r="I114" s="87">
        <f t="shared" si="4"/>
        <v>0</v>
      </c>
      <c r="J114" s="41">
        <v>17</v>
      </c>
      <c r="K114" s="42">
        <v>1</v>
      </c>
      <c r="L114" s="72">
        <v>0.581607380200389</v>
      </c>
      <c r="M114" s="72">
        <v>0.203004415218647</v>
      </c>
      <c r="N114" s="87">
        <f t="shared" si="5"/>
        <v>0.784611795419036</v>
      </c>
      <c r="O114" s="41">
        <v>0</v>
      </c>
      <c r="P114" s="42">
        <v>0</v>
      </c>
      <c r="Q114" s="72">
        <v>0</v>
      </c>
      <c r="R114" s="72">
        <v>0</v>
      </c>
      <c r="S114" s="72">
        <f t="shared" si="6"/>
        <v>0</v>
      </c>
      <c r="T114" s="89">
        <f t="shared" si="7"/>
        <v>0.003734528548094071</v>
      </c>
    </row>
    <row r="115" spans="1:20" ht="12.75">
      <c r="A115" s="5" t="s">
        <v>231</v>
      </c>
      <c r="B115" s="3" t="s">
        <v>232</v>
      </c>
      <c r="C115" s="3" t="s">
        <v>220</v>
      </c>
      <c r="D115" s="3" t="s">
        <v>226</v>
      </c>
      <c r="E115" s="41">
        <v>99</v>
      </c>
      <c r="F115" s="42">
        <v>0</v>
      </c>
      <c r="G115" s="72">
        <v>95.7327750936669</v>
      </c>
      <c r="H115" s="72">
        <v>0</v>
      </c>
      <c r="I115" s="87">
        <f t="shared" si="4"/>
        <v>95.7327750936669</v>
      </c>
      <c r="J115" s="41">
        <v>121</v>
      </c>
      <c r="K115" s="42">
        <v>0</v>
      </c>
      <c r="L115" s="72">
        <v>7.11021277087124</v>
      </c>
      <c r="M115" s="72">
        <v>0</v>
      </c>
      <c r="N115" s="87">
        <f t="shared" si="5"/>
        <v>7.11021277087124</v>
      </c>
      <c r="O115" s="41">
        <v>119</v>
      </c>
      <c r="P115" s="42">
        <v>1</v>
      </c>
      <c r="Q115" s="72">
        <v>13.339986305047</v>
      </c>
      <c r="R115" s="72">
        <v>0.107832775559536</v>
      </c>
      <c r="S115" s="72">
        <f t="shared" si="6"/>
        <v>13.447819080606537</v>
      </c>
      <c r="T115" s="89">
        <f t="shared" si="7"/>
        <v>0.10678357687997919</v>
      </c>
    </row>
    <row r="116" spans="1:20" ht="12.75">
      <c r="A116" s="2" t="s">
        <v>233</v>
      </c>
      <c r="B116" s="3" t="s">
        <v>234</v>
      </c>
      <c r="C116" s="3" t="s">
        <v>220</v>
      </c>
      <c r="D116" s="3" t="s">
        <v>293</v>
      </c>
      <c r="E116" s="41">
        <v>2186</v>
      </c>
      <c r="F116" s="42">
        <v>57</v>
      </c>
      <c r="G116" s="72">
        <v>1966.10789602144</v>
      </c>
      <c r="H116" s="72">
        <v>57</v>
      </c>
      <c r="I116" s="87">
        <f t="shared" si="4"/>
        <v>2023.10789602144</v>
      </c>
      <c r="J116" s="41">
        <v>2571</v>
      </c>
      <c r="K116" s="42">
        <v>60</v>
      </c>
      <c r="L116" s="72">
        <v>229.81349725065</v>
      </c>
      <c r="M116" s="72">
        <v>9.81076488559946</v>
      </c>
      <c r="N116" s="87">
        <f t="shared" si="5"/>
        <v>239.62426213624946</v>
      </c>
      <c r="O116" s="41">
        <v>3234</v>
      </c>
      <c r="P116" s="42">
        <v>59</v>
      </c>
      <c r="Q116" s="72">
        <v>468.618833947512</v>
      </c>
      <c r="R116" s="72">
        <v>13.4199497686488</v>
      </c>
      <c r="S116" s="72">
        <f t="shared" si="6"/>
        <v>482.03878371616076</v>
      </c>
      <c r="T116" s="89">
        <f t="shared" si="7"/>
        <v>3.1674299138168625</v>
      </c>
    </row>
    <row r="117" spans="1:20" ht="12.75">
      <c r="A117" s="2" t="s">
        <v>235</v>
      </c>
      <c r="B117" s="3" t="s">
        <v>236</v>
      </c>
      <c r="C117" s="3" t="s">
        <v>220</v>
      </c>
      <c r="D117" s="3" t="s">
        <v>8</v>
      </c>
      <c r="E117" s="41">
        <v>17</v>
      </c>
      <c r="F117" s="42">
        <v>3</v>
      </c>
      <c r="G117" s="72">
        <v>17</v>
      </c>
      <c r="H117" s="72">
        <v>3</v>
      </c>
      <c r="I117" s="87">
        <f t="shared" si="4"/>
        <v>20</v>
      </c>
      <c r="J117" s="41">
        <v>13</v>
      </c>
      <c r="K117" s="42">
        <v>3</v>
      </c>
      <c r="L117" s="72">
        <v>0.935540556935943</v>
      </c>
      <c r="M117" s="72">
        <v>0.436425745487213</v>
      </c>
      <c r="N117" s="87">
        <f t="shared" si="5"/>
        <v>1.3719663024231559</v>
      </c>
      <c r="O117" s="41">
        <v>25</v>
      </c>
      <c r="P117" s="42">
        <v>11</v>
      </c>
      <c r="Q117" s="72">
        <v>2.5487535063243</v>
      </c>
      <c r="R117" s="72">
        <v>1.54628151989145</v>
      </c>
      <c r="S117" s="72">
        <f t="shared" si="6"/>
        <v>4.09503502621575</v>
      </c>
      <c r="T117" s="89">
        <f t="shared" si="7"/>
        <v>0.02492290727090698</v>
      </c>
    </row>
    <row r="118" spans="1:20" ht="12.75">
      <c r="A118" s="2" t="s">
        <v>237</v>
      </c>
      <c r="B118" s="3" t="s">
        <v>238</v>
      </c>
      <c r="C118" s="3" t="s">
        <v>220</v>
      </c>
      <c r="D118" s="3" t="s">
        <v>8</v>
      </c>
      <c r="E118" s="41">
        <v>3</v>
      </c>
      <c r="F118" s="42">
        <v>0</v>
      </c>
      <c r="G118" s="72">
        <v>3</v>
      </c>
      <c r="H118" s="72">
        <v>0</v>
      </c>
      <c r="I118" s="87">
        <f t="shared" si="4"/>
        <v>3</v>
      </c>
      <c r="J118" s="41">
        <v>1</v>
      </c>
      <c r="K118" s="42">
        <v>0</v>
      </c>
      <c r="L118" s="72">
        <v>0.0299609982690146</v>
      </c>
      <c r="M118" s="72">
        <v>0</v>
      </c>
      <c r="N118" s="87">
        <f t="shared" si="5"/>
        <v>0.0299609982690146</v>
      </c>
      <c r="O118" s="41">
        <v>4</v>
      </c>
      <c r="P118" s="42">
        <v>0</v>
      </c>
      <c r="Q118" s="72">
        <v>0.261056252627982</v>
      </c>
      <c r="R118" s="72">
        <v>0</v>
      </c>
      <c r="S118" s="72">
        <f t="shared" si="6"/>
        <v>0.261056252627982</v>
      </c>
      <c r="T118" s="89">
        <f t="shared" si="7"/>
        <v>0.0020349162532851003</v>
      </c>
    </row>
    <row r="119" spans="1:20" ht="12.75">
      <c r="A119" s="2" t="s">
        <v>239</v>
      </c>
      <c r="B119" s="3" t="s">
        <v>240</v>
      </c>
      <c r="C119" s="3" t="s">
        <v>220</v>
      </c>
      <c r="D119" s="3" t="s">
        <v>8</v>
      </c>
      <c r="E119" s="41">
        <v>36</v>
      </c>
      <c r="F119" s="42">
        <v>0</v>
      </c>
      <c r="G119" s="72">
        <v>35.2334601688748</v>
      </c>
      <c r="H119" s="72">
        <v>0</v>
      </c>
      <c r="I119" s="87">
        <f t="shared" si="4"/>
        <v>35.2334601688748</v>
      </c>
      <c r="J119" s="41">
        <v>133</v>
      </c>
      <c r="K119" s="42">
        <v>0</v>
      </c>
      <c r="L119" s="72">
        <v>5.9302008266689</v>
      </c>
      <c r="M119" s="72">
        <v>0</v>
      </c>
      <c r="N119" s="87">
        <f t="shared" si="5"/>
        <v>5.9302008266689</v>
      </c>
      <c r="O119" s="41">
        <v>116</v>
      </c>
      <c r="P119" s="42">
        <v>0</v>
      </c>
      <c r="Q119" s="72">
        <v>11.6602992862833</v>
      </c>
      <c r="R119" s="72">
        <v>0</v>
      </c>
      <c r="S119" s="72">
        <f t="shared" si="6"/>
        <v>11.6602992862833</v>
      </c>
      <c r="T119" s="89">
        <f t="shared" si="7"/>
        <v>0.07153711099681836</v>
      </c>
    </row>
    <row r="120" spans="1:20" ht="12.75">
      <c r="A120" s="2" t="s">
        <v>241</v>
      </c>
      <c r="B120" s="3" t="s">
        <v>242</v>
      </c>
      <c r="C120" s="3" t="s">
        <v>220</v>
      </c>
      <c r="D120" s="3" t="s">
        <v>226</v>
      </c>
      <c r="E120" s="41">
        <v>44</v>
      </c>
      <c r="F120" s="42">
        <v>18</v>
      </c>
      <c r="G120" s="72">
        <v>42.1836509409358</v>
      </c>
      <c r="H120" s="72">
        <v>18</v>
      </c>
      <c r="I120" s="87">
        <f t="shared" si="4"/>
        <v>60.1836509409358</v>
      </c>
      <c r="J120" s="41">
        <v>56</v>
      </c>
      <c r="K120" s="42">
        <v>15</v>
      </c>
      <c r="L120" s="72">
        <v>4.83788230453998</v>
      </c>
      <c r="M120" s="72">
        <v>2.63790376217105</v>
      </c>
      <c r="N120" s="87">
        <f t="shared" si="5"/>
        <v>7.475786066711031</v>
      </c>
      <c r="O120" s="41">
        <v>86</v>
      </c>
      <c r="P120" s="42">
        <v>21</v>
      </c>
      <c r="Q120" s="72">
        <v>10.9090283632219</v>
      </c>
      <c r="R120" s="72">
        <v>4.32857526293275</v>
      </c>
      <c r="S120" s="72">
        <f t="shared" si="6"/>
        <v>15.23760362615465</v>
      </c>
      <c r="T120" s="89">
        <f t="shared" si="7"/>
        <v>0.09808163556676547</v>
      </c>
    </row>
    <row r="121" spans="1:20" ht="12.75">
      <c r="A121" s="2" t="s">
        <v>243</v>
      </c>
      <c r="B121" s="3" t="s">
        <v>244</v>
      </c>
      <c r="C121" s="3" t="s">
        <v>220</v>
      </c>
      <c r="D121" s="3" t="s">
        <v>8</v>
      </c>
      <c r="E121" s="41">
        <v>97</v>
      </c>
      <c r="F121" s="42">
        <v>1</v>
      </c>
      <c r="G121" s="72">
        <v>69.2953534570278</v>
      </c>
      <c r="H121" s="72">
        <v>1</v>
      </c>
      <c r="I121" s="87">
        <f t="shared" si="4"/>
        <v>70.2953534570278</v>
      </c>
      <c r="J121" s="41">
        <v>85</v>
      </c>
      <c r="K121" s="42">
        <v>3</v>
      </c>
      <c r="L121" s="72">
        <v>4.97676752420225</v>
      </c>
      <c r="M121" s="72">
        <v>0.789095687866211</v>
      </c>
      <c r="N121" s="87">
        <f t="shared" si="5"/>
        <v>5.765863212068461</v>
      </c>
      <c r="O121" s="41">
        <v>96</v>
      </c>
      <c r="P121" s="42">
        <v>3</v>
      </c>
      <c r="Q121" s="72">
        <v>7.16643599811293</v>
      </c>
      <c r="R121" s="72">
        <v>0.542990310724838</v>
      </c>
      <c r="S121" s="72">
        <f t="shared" si="6"/>
        <v>7.709426308837768</v>
      </c>
      <c r="T121" s="89">
        <f t="shared" si="7"/>
        <v>0.07569118007585245</v>
      </c>
    </row>
    <row r="122" spans="1:20" ht="12.75">
      <c r="A122" s="2" t="s">
        <v>245</v>
      </c>
      <c r="B122" s="3" t="s">
        <v>246</v>
      </c>
      <c r="C122" s="3" t="s">
        <v>247</v>
      </c>
      <c r="D122" s="3" t="s">
        <v>292</v>
      </c>
      <c r="E122" s="41">
        <v>0</v>
      </c>
      <c r="F122" s="42">
        <v>0</v>
      </c>
      <c r="G122" s="72">
        <v>0</v>
      </c>
      <c r="H122" s="72">
        <v>0</v>
      </c>
      <c r="I122" s="87">
        <f t="shared" si="4"/>
        <v>0</v>
      </c>
      <c r="J122" s="41">
        <v>0</v>
      </c>
      <c r="K122" s="42">
        <v>0</v>
      </c>
      <c r="L122" s="72">
        <v>0</v>
      </c>
      <c r="M122" s="72">
        <v>0</v>
      </c>
      <c r="N122" s="87">
        <f t="shared" si="5"/>
        <v>0</v>
      </c>
      <c r="O122" s="41">
        <v>91</v>
      </c>
      <c r="P122" s="42">
        <v>0</v>
      </c>
      <c r="Q122" s="72">
        <v>3.10361165880572</v>
      </c>
      <c r="R122" s="72">
        <v>0</v>
      </c>
      <c r="S122" s="72">
        <f t="shared" si="6"/>
        <v>3.10361165880572</v>
      </c>
      <c r="T122" s="89">
        <f t="shared" si="7"/>
        <v>0.00761494501779282</v>
      </c>
    </row>
    <row r="123" spans="1:20" ht="12.75">
      <c r="A123" s="2" t="s">
        <v>248</v>
      </c>
      <c r="B123" s="3" t="s">
        <v>311</v>
      </c>
      <c r="C123" s="3" t="s">
        <v>247</v>
      </c>
      <c r="D123" s="3" t="s">
        <v>293</v>
      </c>
      <c r="E123" s="41">
        <v>3781</v>
      </c>
      <c r="F123" s="42">
        <v>65</v>
      </c>
      <c r="G123" s="72">
        <v>2167.02242047577</v>
      </c>
      <c r="H123" s="72">
        <v>65</v>
      </c>
      <c r="I123" s="87">
        <f t="shared" si="4"/>
        <v>2232.02242047577</v>
      </c>
      <c r="J123" s="41">
        <v>4184</v>
      </c>
      <c r="K123" s="42">
        <v>35</v>
      </c>
      <c r="L123" s="72">
        <v>258.477336666007</v>
      </c>
      <c r="M123" s="72">
        <v>8.09300554781606</v>
      </c>
      <c r="N123" s="87">
        <f t="shared" si="5"/>
        <v>266.57034221382304</v>
      </c>
      <c r="O123" s="41">
        <v>2913</v>
      </c>
      <c r="P123" s="42">
        <v>57</v>
      </c>
      <c r="Q123" s="72">
        <v>442.22492514744</v>
      </c>
      <c r="R123" s="72">
        <v>11.6588035058946</v>
      </c>
      <c r="S123" s="72">
        <f t="shared" si="6"/>
        <v>453.8837286533346</v>
      </c>
      <c r="T123" s="89">
        <f t="shared" si="7"/>
        <v>3.313777346354043</v>
      </c>
    </row>
    <row r="124" spans="1:20" ht="12.75">
      <c r="A124" s="2" t="s">
        <v>249</v>
      </c>
      <c r="B124" s="3" t="s">
        <v>250</v>
      </c>
      <c r="C124" s="3" t="s">
        <v>247</v>
      </c>
      <c r="D124" s="3" t="s">
        <v>8</v>
      </c>
      <c r="E124" s="41">
        <v>240</v>
      </c>
      <c r="F124" s="42">
        <v>7</v>
      </c>
      <c r="G124" s="72">
        <v>239.10627479981</v>
      </c>
      <c r="H124" s="72">
        <v>7</v>
      </c>
      <c r="I124" s="87">
        <f t="shared" si="4"/>
        <v>246.10627479981</v>
      </c>
      <c r="J124" s="41">
        <v>232</v>
      </c>
      <c r="K124" s="42">
        <v>11</v>
      </c>
      <c r="L124" s="72">
        <v>11.3288531001117</v>
      </c>
      <c r="M124" s="72">
        <v>2.35322481049449</v>
      </c>
      <c r="N124" s="87">
        <f t="shared" si="5"/>
        <v>13.682077910606191</v>
      </c>
      <c r="O124" s="41">
        <v>365</v>
      </c>
      <c r="P124" s="42">
        <v>15</v>
      </c>
      <c r="Q124" s="72">
        <v>32.6464358821664</v>
      </c>
      <c r="R124" s="72">
        <v>4.3743812064271</v>
      </c>
      <c r="S124" s="72">
        <f t="shared" si="6"/>
        <v>37.0208170885935</v>
      </c>
      <c r="T124" s="89">
        <f t="shared" si="7"/>
        <v>0.25864721909657284</v>
      </c>
    </row>
    <row r="125" spans="1:20" ht="12.75">
      <c r="A125" s="2" t="s">
        <v>251</v>
      </c>
      <c r="B125" s="3" t="s">
        <v>312</v>
      </c>
      <c r="C125" s="3" t="s">
        <v>247</v>
      </c>
      <c r="D125" s="3" t="s">
        <v>293</v>
      </c>
      <c r="E125" s="41">
        <v>3442</v>
      </c>
      <c r="F125" s="42">
        <v>34</v>
      </c>
      <c r="G125" s="72">
        <v>1767.06192734523</v>
      </c>
      <c r="H125" s="72">
        <v>34</v>
      </c>
      <c r="I125" s="87">
        <f t="shared" si="4"/>
        <v>1801.06192734523</v>
      </c>
      <c r="J125" s="41">
        <v>2850</v>
      </c>
      <c r="K125" s="42">
        <v>47</v>
      </c>
      <c r="L125" s="72">
        <v>149.778041530842</v>
      </c>
      <c r="M125" s="72">
        <v>4.17584710916189</v>
      </c>
      <c r="N125" s="87">
        <f t="shared" si="5"/>
        <v>153.95388864000387</v>
      </c>
      <c r="O125" s="41">
        <v>1919</v>
      </c>
      <c r="P125" s="42">
        <v>17</v>
      </c>
      <c r="Q125" s="72">
        <v>225.635977414995</v>
      </c>
      <c r="R125" s="72">
        <v>2.94652526049502</v>
      </c>
      <c r="S125" s="72">
        <f t="shared" si="6"/>
        <v>228.58250267549002</v>
      </c>
      <c r="T125" s="89">
        <f t="shared" si="7"/>
        <v>2.0451376843464257</v>
      </c>
    </row>
    <row r="126" spans="1:20" ht="12.75">
      <c r="A126" s="2" t="s">
        <v>11</v>
      </c>
      <c r="B126" s="3" t="s">
        <v>12</v>
      </c>
      <c r="C126" s="3" t="s">
        <v>247</v>
      </c>
      <c r="D126" s="3" t="s">
        <v>292</v>
      </c>
      <c r="E126" s="41">
        <v>0</v>
      </c>
      <c r="F126" s="42">
        <v>0</v>
      </c>
      <c r="G126" s="72">
        <v>0</v>
      </c>
      <c r="H126" s="72">
        <v>0</v>
      </c>
      <c r="I126" s="87">
        <f t="shared" si="4"/>
        <v>0</v>
      </c>
      <c r="J126" s="41">
        <v>14</v>
      </c>
      <c r="K126" s="42">
        <v>0</v>
      </c>
      <c r="L126" s="72">
        <v>0.186779659239761</v>
      </c>
      <c r="M126" s="72">
        <v>0</v>
      </c>
      <c r="N126" s="87">
        <f t="shared" si="5"/>
        <v>0.186779659239761</v>
      </c>
      <c r="O126" s="41">
        <v>94</v>
      </c>
      <c r="P126" s="42">
        <v>3</v>
      </c>
      <c r="Q126" s="72">
        <v>6.94094194015906</v>
      </c>
      <c r="R126" s="72">
        <v>0.428089082134431</v>
      </c>
      <c r="S126" s="72">
        <f t="shared" si="6"/>
        <v>7.369031022293491</v>
      </c>
      <c r="T126" s="89">
        <f t="shared" si="7"/>
        <v>0.018969490714327606</v>
      </c>
    </row>
    <row r="127" spans="1:20" ht="12.75">
      <c r="A127" s="2" t="s">
        <v>252</v>
      </c>
      <c r="B127" s="3" t="s">
        <v>253</v>
      </c>
      <c r="C127" s="3" t="s">
        <v>247</v>
      </c>
      <c r="D127" s="3" t="s">
        <v>3</v>
      </c>
      <c r="E127" s="41">
        <v>471</v>
      </c>
      <c r="F127" s="42">
        <v>70</v>
      </c>
      <c r="G127" s="72">
        <v>452.263361711011</v>
      </c>
      <c r="H127" s="72">
        <v>70</v>
      </c>
      <c r="I127" s="87">
        <f t="shared" si="4"/>
        <v>522.2633617110109</v>
      </c>
      <c r="J127" s="41">
        <v>569</v>
      </c>
      <c r="K127" s="42">
        <v>86</v>
      </c>
      <c r="L127" s="72">
        <v>60.6823440299793</v>
      </c>
      <c r="M127" s="72">
        <v>17.0836236970906</v>
      </c>
      <c r="N127" s="87">
        <f t="shared" si="5"/>
        <v>77.76596772706989</v>
      </c>
      <c r="O127" s="41">
        <v>987</v>
      </c>
      <c r="P127" s="42">
        <v>154</v>
      </c>
      <c r="Q127" s="72">
        <v>132.462231862267</v>
      </c>
      <c r="R127" s="72">
        <v>35.9112960457616</v>
      </c>
      <c r="S127" s="72">
        <f t="shared" si="6"/>
        <v>168.37352790802862</v>
      </c>
      <c r="T127" s="89">
        <f t="shared" si="7"/>
        <v>1.0011822018151861</v>
      </c>
    </row>
    <row r="128" spans="1:20" ht="12.75">
      <c r="A128" s="2" t="s">
        <v>254</v>
      </c>
      <c r="B128" s="3" t="s">
        <v>255</v>
      </c>
      <c r="C128" s="3" t="s">
        <v>247</v>
      </c>
      <c r="D128" s="3" t="s">
        <v>8</v>
      </c>
      <c r="E128" s="41">
        <v>4</v>
      </c>
      <c r="F128" s="42">
        <v>4</v>
      </c>
      <c r="G128" s="72">
        <v>4</v>
      </c>
      <c r="H128" s="72">
        <v>4</v>
      </c>
      <c r="I128" s="87">
        <f t="shared" si="4"/>
        <v>8</v>
      </c>
      <c r="J128" s="41">
        <v>3</v>
      </c>
      <c r="K128" s="42">
        <v>0</v>
      </c>
      <c r="L128" s="72">
        <v>0.891189234597342</v>
      </c>
      <c r="M128" s="72">
        <v>0</v>
      </c>
      <c r="N128" s="87">
        <f t="shared" si="5"/>
        <v>0.891189234597342</v>
      </c>
      <c r="O128" s="41">
        <v>130</v>
      </c>
      <c r="P128" s="42">
        <v>3</v>
      </c>
      <c r="Q128" s="72">
        <v>34.227421927171</v>
      </c>
      <c r="R128" s="72">
        <v>1.3416407585144</v>
      </c>
      <c r="S128" s="72">
        <f t="shared" si="6"/>
        <v>35.5690626856854</v>
      </c>
      <c r="T128" s="89">
        <f t="shared" si="7"/>
        <v>0.09485128639316714</v>
      </c>
    </row>
    <row r="129" spans="1:20" ht="12.75">
      <c r="A129" s="2" t="s">
        <v>256</v>
      </c>
      <c r="B129" s="3" t="s">
        <v>257</v>
      </c>
      <c r="C129" s="3" t="s">
        <v>247</v>
      </c>
      <c r="D129" s="3" t="s">
        <v>293</v>
      </c>
      <c r="E129" s="41">
        <v>7631</v>
      </c>
      <c r="F129" s="42">
        <v>119</v>
      </c>
      <c r="G129" s="72">
        <v>3502.86811583786</v>
      </c>
      <c r="H129" s="72">
        <v>119</v>
      </c>
      <c r="I129" s="87">
        <f t="shared" si="4"/>
        <v>3621.86811583786</v>
      </c>
      <c r="J129" s="41">
        <v>7610</v>
      </c>
      <c r="K129" s="42">
        <v>152</v>
      </c>
      <c r="L129" s="72">
        <v>308.921160182455</v>
      </c>
      <c r="M129" s="72">
        <v>22.092822006779</v>
      </c>
      <c r="N129" s="87">
        <f t="shared" si="5"/>
        <v>331.013982189234</v>
      </c>
      <c r="O129" s="41">
        <v>4944</v>
      </c>
      <c r="P129" s="42">
        <v>156</v>
      </c>
      <c r="Q129" s="72">
        <v>613.898590298799</v>
      </c>
      <c r="R129" s="72">
        <v>34.6401297212399</v>
      </c>
      <c r="S129" s="72">
        <f t="shared" si="6"/>
        <v>648.5387200200389</v>
      </c>
      <c r="T129" s="89">
        <f t="shared" si="7"/>
        <v>4.6780426968253765</v>
      </c>
    </row>
    <row r="130" spans="1:20" ht="12.75">
      <c r="A130" s="2" t="s">
        <v>258</v>
      </c>
      <c r="B130" s="3" t="s">
        <v>259</v>
      </c>
      <c r="C130" s="3" t="s">
        <v>247</v>
      </c>
      <c r="D130" s="3" t="s">
        <v>8</v>
      </c>
      <c r="E130" s="41">
        <v>10</v>
      </c>
      <c r="F130" s="42">
        <v>3</v>
      </c>
      <c r="G130" s="72">
        <v>10</v>
      </c>
      <c r="H130" s="72">
        <v>3</v>
      </c>
      <c r="I130" s="87">
        <f t="shared" si="4"/>
        <v>13</v>
      </c>
      <c r="J130" s="41">
        <v>39</v>
      </c>
      <c r="K130" s="42">
        <v>2</v>
      </c>
      <c r="L130" s="72">
        <v>0.976401100182263</v>
      </c>
      <c r="M130" s="72">
        <v>0.218531727790833</v>
      </c>
      <c r="N130" s="87">
        <f t="shared" si="5"/>
        <v>1.194932827973096</v>
      </c>
      <c r="O130" s="41">
        <v>48</v>
      </c>
      <c r="P130" s="42">
        <v>9</v>
      </c>
      <c r="Q130" s="72">
        <v>3.88640766974519</v>
      </c>
      <c r="R130" s="72">
        <v>1.16509326164103</v>
      </c>
      <c r="S130" s="72">
        <f t="shared" si="6"/>
        <v>5.0515009313862205</v>
      </c>
      <c r="T130" s="89">
        <f t="shared" si="7"/>
        <v>0.023506197937915856</v>
      </c>
    </row>
    <row r="131" spans="1:20" ht="12.75">
      <c r="A131" s="5" t="s">
        <v>260</v>
      </c>
      <c r="B131" s="3" t="s">
        <v>261</v>
      </c>
      <c r="C131" s="3" t="s">
        <v>247</v>
      </c>
      <c r="D131" s="3" t="s">
        <v>226</v>
      </c>
      <c r="E131" s="41">
        <v>1380</v>
      </c>
      <c r="F131" s="42">
        <v>0</v>
      </c>
      <c r="G131" s="72">
        <v>124.880025656015</v>
      </c>
      <c r="H131" s="72">
        <v>0</v>
      </c>
      <c r="I131" s="87">
        <f t="shared" si="4"/>
        <v>124.880025656015</v>
      </c>
      <c r="J131" s="41">
        <v>1339</v>
      </c>
      <c r="K131" s="42">
        <v>0</v>
      </c>
      <c r="L131" s="72">
        <v>4.18655846093994</v>
      </c>
      <c r="M131" s="72">
        <v>0</v>
      </c>
      <c r="N131" s="87">
        <f t="shared" si="5"/>
        <v>4.18655846093994</v>
      </c>
      <c r="O131" s="41">
        <v>167</v>
      </c>
      <c r="P131" s="42">
        <v>0</v>
      </c>
      <c r="Q131" s="72">
        <v>10.2076476346342</v>
      </c>
      <c r="R131" s="72">
        <v>0</v>
      </c>
      <c r="S131" s="72">
        <f t="shared" si="6"/>
        <v>10.2076476346342</v>
      </c>
      <c r="T131" s="89">
        <f t="shared" si="7"/>
        <v>0.09707988251143607</v>
      </c>
    </row>
    <row r="132" spans="1:20" ht="12.75">
      <c r="A132" s="2" t="s">
        <v>262</v>
      </c>
      <c r="B132" s="3" t="s">
        <v>263</v>
      </c>
      <c r="C132" s="3" t="s">
        <v>247</v>
      </c>
      <c r="D132" s="3" t="s">
        <v>8</v>
      </c>
      <c r="E132" s="41">
        <v>127</v>
      </c>
      <c r="F132" s="42">
        <v>6</v>
      </c>
      <c r="G132" s="72">
        <v>106.877561450299</v>
      </c>
      <c r="H132" s="72">
        <v>6</v>
      </c>
      <c r="I132" s="87">
        <f aca="true" t="shared" si="8" ref="I132:I137">G132+H132</f>
        <v>112.877561450299</v>
      </c>
      <c r="J132" s="41">
        <v>298</v>
      </c>
      <c r="K132" s="42">
        <v>7</v>
      </c>
      <c r="L132" s="72">
        <v>10.1213544934101</v>
      </c>
      <c r="M132" s="72">
        <v>0.75373977167081</v>
      </c>
      <c r="N132" s="87">
        <f aca="true" t="shared" si="9" ref="N132:N137">L132+M132</f>
        <v>10.87509426508091</v>
      </c>
      <c r="O132" s="41">
        <v>411</v>
      </c>
      <c r="P132" s="42">
        <v>11</v>
      </c>
      <c r="Q132" s="72">
        <v>27.4421968411552</v>
      </c>
      <c r="R132" s="72">
        <v>1.71570897806864</v>
      </c>
      <c r="S132" s="72">
        <f aca="true" t="shared" si="10" ref="S132:S137">Q132+R132</f>
        <v>29.157905819223842</v>
      </c>
      <c r="T132" s="89">
        <f t="shared" si="7"/>
        <v>0.17040310768240524</v>
      </c>
    </row>
    <row r="133" spans="1:20" ht="12.75">
      <c r="A133" s="2" t="s">
        <v>264</v>
      </c>
      <c r="B133" s="3" t="s">
        <v>313</v>
      </c>
      <c r="C133" s="3" t="s">
        <v>265</v>
      </c>
      <c r="D133" s="3" t="s">
        <v>293</v>
      </c>
      <c r="E133" s="41">
        <v>747</v>
      </c>
      <c r="F133" s="42">
        <v>0</v>
      </c>
      <c r="G133" s="72">
        <v>621.105382297937</v>
      </c>
      <c r="H133" s="72">
        <v>0</v>
      </c>
      <c r="I133" s="87">
        <f t="shared" si="8"/>
        <v>621.105382297937</v>
      </c>
      <c r="J133" s="41">
        <v>473</v>
      </c>
      <c r="K133" s="42">
        <v>0</v>
      </c>
      <c r="L133" s="72">
        <v>32.3181836629032</v>
      </c>
      <c r="M133" s="72">
        <v>0</v>
      </c>
      <c r="N133" s="87">
        <f t="shared" si="9"/>
        <v>32.3181836629032</v>
      </c>
      <c r="O133" s="41">
        <v>482</v>
      </c>
      <c r="P133" s="42">
        <v>0</v>
      </c>
      <c r="Q133" s="72">
        <v>51.259953100304</v>
      </c>
      <c r="R133" s="72">
        <v>0</v>
      </c>
      <c r="S133" s="72">
        <f t="shared" si="10"/>
        <v>51.259953100304</v>
      </c>
      <c r="T133" s="89">
        <f>(100/$I$138*I133)*1/3+(100/$N$138*N133)*1/3+(100/$S$138*S133)*1/3</f>
        <v>0.5387598492233354</v>
      </c>
    </row>
    <row r="134" spans="1:20" ht="12.75">
      <c r="A134" s="2" t="s">
        <v>266</v>
      </c>
      <c r="B134" s="3" t="s">
        <v>267</v>
      </c>
      <c r="C134" s="3" t="s">
        <v>268</v>
      </c>
      <c r="D134" s="3" t="s">
        <v>8</v>
      </c>
      <c r="E134" s="41">
        <v>6</v>
      </c>
      <c r="F134" s="42">
        <v>0</v>
      </c>
      <c r="G134" s="72">
        <v>6</v>
      </c>
      <c r="H134" s="72">
        <v>0</v>
      </c>
      <c r="I134" s="87">
        <f t="shared" si="8"/>
        <v>6</v>
      </c>
      <c r="J134" s="41">
        <v>30</v>
      </c>
      <c r="K134" s="42">
        <v>0</v>
      </c>
      <c r="L134" s="72">
        <v>2.09185833736342</v>
      </c>
      <c r="M134" s="72">
        <v>0</v>
      </c>
      <c r="N134" s="87">
        <f t="shared" si="9"/>
        <v>2.09185833736342</v>
      </c>
      <c r="O134" s="41">
        <v>93</v>
      </c>
      <c r="P134" s="42">
        <v>0</v>
      </c>
      <c r="Q134" s="72">
        <v>3.70520872085813</v>
      </c>
      <c r="R134" s="72">
        <v>0</v>
      </c>
      <c r="S134" s="72">
        <f t="shared" si="10"/>
        <v>3.70520872085813</v>
      </c>
      <c r="T134" s="89">
        <f>(100/$I$138*I134)*1/3+(100/$N$138*N134)*1/3+(100/$S$138*S134)*1/3</f>
        <v>0.02155123679507562</v>
      </c>
    </row>
    <row r="135" spans="1:20" ht="12.75">
      <c r="A135" s="2" t="s">
        <v>269</v>
      </c>
      <c r="B135" s="3" t="s">
        <v>270</v>
      </c>
      <c r="C135" s="3" t="s">
        <v>268</v>
      </c>
      <c r="D135" s="3" t="s">
        <v>8</v>
      </c>
      <c r="E135" s="41">
        <v>3</v>
      </c>
      <c r="F135" s="42">
        <v>0</v>
      </c>
      <c r="G135" s="72">
        <v>3</v>
      </c>
      <c r="H135" s="72">
        <v>0</v>
      </c>
      <c r="I135" s="87">
        <f t="shared" si="8"/>
        <v>3</v>
      </c>
      <c r="J135" s="41">
        <v>2</v>
      </c>
      <c r="K135" s="42">
        <v>0</v>
      </c>
      <c r="L135" s="72">
        <v>0.479579067230225</v>
      </c>
      <c r="M135" s="72">
        <v>0</v>
      </c>
      <c r="N135" s="87">
        <f t="shared" si="9"/>
        <v>0.479579067230225</v>
      </c>
      <c r="O135" s="41">
        <v>0</v>
      </c>
      <c r="P135" s="42">
        <v>0</v>
      </c>
      <c r="Q135" s="72">
        <v>0</v>
      </c>
      <c r="R135" s="72">
        <v>0</v>
      </c>
      <c r="S135" s="72">
        <f t="shared" si="10"/>
        <v>0</v>
      </c>
      <c r="T135" s="89">
        <f>(100/$I$138*I135)*1/3+(100/$N$138*N135)*1/3+(100/$S$138*S135)*1/3</f>
        <v>0.003534448947017766</v>
      </c>
    </row>
    <row r="136" spans="1:20" ht="12.75">
      <c r="A136" s="2" t="s">
        <v>271</v>
      </c>
      <c r="B136" s="3" t="s">
        <v>314</v>
      </c>
      <c r="C136" s="3" t="s">
        <v>272</v>
      </c>
      <c r="D136" s="3" t="s">
        <v>293</v>
      </c>
      <c r="E136" s="41">
        <v>258</v>
      </c>
      <c r="F136" s="42">
        <v>0</v>
      </c>
      <c r="G136" s="72">
        <v>257.686322197726</v>
      </c>
      <c r="H136" s="72">
        <v>0</v>
      </c>
      <c r="I136" s="87">
        <f t="shared" si="8"/>
        <v>257.686322197726</v>
      </c>
      <c r="J136" s="41">
        <v>316</v>
      </c>
      <c r="K136" s="42">
        <v>0</v>
      </c>
      <c r="L136" s="72">
        <v>16.6623452916003</v>
      </c>
      <c r="M136" s="72">
        <v>0</v>
      </c>
      <c r="N136" s="87">
        <f t="shared" si="9"/>
        <v>16.6623452916003</v>
      </c>
      <c r="O136" s="41">
        <v>451</v>
      </c>
      <c r="P136" s="42">
        <v>0</v>
      </c>
      <c r="Q136" s="72">
        <v>35.1756253205338</v>
      </c>
      <c r="R136" s="72">
        <v>0</v>
      </c>
      <c r="S136" s="72">
        <f t="shared" si="10"/>
        <v>35.1756253205338</v>
      </c>
      <c r="T136" s="89">
        <f>(100/$I$138*I136)*1/3+(100/$N$138*N136)*1/3+(100/$S$138*S136)*1/3</f>
        <v>0.2731370518136208</v>
      </c>
    </row>
    <row r="137" spans="1:20" ht="13.5" thickBot="1">
      <c r="A137" s="6" t="s">
        <v>273</v>
      </c>
      <c r="B137" s="7" t="s">
        <v>274</v>
      </c>
      <c r="C137" s="7" t="s">
        <v>275</v>
      </c>
      <c r="D137" s="7" t="s">
        <v>293</v>
      </c>
      <c r="E137" s="70">
        <v>731</v>
      </c>
      <c r="F137" s="75">
        <v>5</v>
      </c>
      <c r="G137" s="73">
        <v>374.899990063593</v>
      </c>
      <c r="H137" s="73">
        <v>5</v>
      </c>
      <c r="I137" s="88">
        <f t="shared" si="8"/>
        <v>379.899990063593</v>
      </c>
      <c r="J137" s="70">
        <v>236</v>
      </c>
      <c r="K137" s="75">
        <v>3</v>
      </c>
      <c r="L137" s="73">
        <v>17.0835256192588</v>
      </c>
      <c r="M137" s="73">
        <v>0.510065583621754</v>
      </c>
      <c r="N137" s="88">
        <f t="shared" si="9"/>
        <v>17.593591202880553</v>
      </c>
      <c r="O137" s="70">
        <v>184</v>
      </c>
      <c r="P137" s="75">
        <v>3</v>
      </c>
      <c r="Q137" s="73">
        <v>25.8386684775718</v>
      </c>
      <c r="R137" s="73">
        <v>0.904533993114125</v>
      </c>
      <c r="S137" s="73">
        <f t="shared" si="10"/>
        <v>26.743202470685926</v>
      </c>
      <c r="T137" s="90">
        <f>(100/$I$138*I137)*1/3+(100/$N$138*N137)*1/3+(100/$S$138*S137)*1/3</f>
        <v>0.3078751844088198</v>
      </c>
    </row>
    <row r="138" spans="1:20" s="15" customFormat="1" ht="12.75">
      <c r="A138" s="36" t="s">
        <v>285</v>
      </c>
      <c r="B138" s="36" t="s">
        <v>286</v>
      </c>
      <c r="C138" s="36" t="s">
        <v>287</v>
      </c>
      <c r="D138" s="36" t="s">
        <v>286</v>
      </c>
      <c r="E138" s="24">
        <f>SUM(E4:E137)</f>
        <v>118133</v>
      </c>
      <c r="F138" s="24">
        <f aca="true" t="shared" si="11" ref="F138:T138">SUM(F4:F137)</f>
        <v>3189</v>
      </c>
      <c r="G138" s="84">
        <f t="shared" si="11"/>
        <v>76715.85122878205</v>
      </c>
      <c r="H138" s="84">
        <f t="shared" si="11"/>
        <v>3169.799996512277</v>
      </c>
      <c r="I138" s="85">
        <f t="shared" si="11"/>
        <v>79885.65122529432</v>
      </c>
      <c r="J138" s="24">
        <f t="shared" si="11"/>
        <v>110169</v>
      </c>
      <c r="K138" s="24">
        <f t="shared" si="11"/>
        <v>3536</v>
      </c>
      <c r="L138" s="84">
        <f t="shared" si="11"/>
        <v>6477.785875857323</v>
      </c>
      <c r="M138" s="84">
        <f t="shared" si="11"/>
        <v>525.434524563903</v>
      </c>
      <c r="N138" s="85">
        <f t="shared" si="11"/>
        <v>7003.220400421228</v>
      </c>
      <c r="O138" s="24">
        <f t="shared" si="11"/>
        <v>126820</v>
      </c>
      <c r="P138" s="24">
        <f t="shared" si="11"/>
        <v>4148</v>
      </c>
      <c r="Q138" s="84">
        <f t="shared" si="11"/>
        <v>12742.870581705996</v>
      </c>
      <c r="R138" s="84">
        <f t="shared" si="11"/>
        <v>842.745823726251</v>
      </c>
      <c r="S138" s="85">
        <f t="shared" si="11"/>
        <v>13585.616405432245</v>
      </c>
      <c r="T138" s="80">
        <f t="shared" si="11"/>
        <v>100.00000000000004</v>
      </c>
    </row>
  </sheetData>
  <sheetProtection selectLockedCells="1" selectUnlockedCells="1"/>
  <mergeCells count="13">
    <mergeCell ref="O2:P2"/>
    <mergeCell ref="Q2:R2"/>
    <mergeCell ref="S2:S3"/>
    <mergeCell ref="E1:I1"/>
    <mergeCell ref="J1:N1"/>
    <mergeCell ref="O1:S1"/>
    <mergeCell ref="T1:T3"/>
    <mergeCell ref="E2:F2"/>
    <mergeCell ref="G2:H2"/>
    <mergeCell ref="I2:I3"/>
    <mergeCell ref="J2:K2"/>
    <mergeCell ref="L2:M2"/>
    <mergeCell ref="N2:N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31" r:id="rId1"/>
  <headerFooter alignWithMargins="0">
    <oddHeader>&amp;C&amp;8Indicateur Inclusion investigateur 2014</oddHeader>
    <oddFooter>&amp;L&amp;8DGOS, PF4&amp;R&amp;8 03/06/2014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Newmed</dc:creator>
  <cp:keywords/>
  <dc:description/>
  <cp:lastModifiedBy>Olivier LOUVET</cp:lastModifiedBy>
  <cp:lastPrinted>2014-06-03T15:16:49Z</cp:lastPrinted>
  <dcterms:created xsi:type="dcterms:W3CDTF">2014-03-06T10:59:57Z</dcterms:created>
  <dcterms:modified xsi:type="dcterms:W3CDTF">2014-06-03T15:17:57Z</dcterms:modified>
  <cp:category/>
  <cp:version/>
  <cp:contentType/>
  <cp:contentStatus/>
</cp:coreProperties>
</file>