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 tabRatio="301"/>
  </bookViews>
  <sheets>
    <sheet name="C2-2016" sheetId="8" r:id="rId1"/>
  </sheets>
  <definedNames>
    <definedName name="_xlnm._FilterDatabase" localSheetId="0" hidden="1">'C2-2016'!$A$1:$L$398</definedName>
  </definedNames>
  <calcPr calcId="125725"/>
</workbook>
</file>

<file path=xl/calcChain.xml><?xml version="1.0" encoding="utf-8"?>
<calcChain xmlns="http://schemas.openxmlformats.org/spreadsheetml/2006/main">
  <c r="H400" i="8"/>
  <c r="H7" l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58"/>
  <c r="H73"/>
  <c r="H44"/>
  <c r="H45"/>
  <c r="H46"/>
  <c r="H47"/>
  <c r="H48"/>
  <c r="H49"/>
  <c r="H50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4"/>
  <c r="H75"/>
  <c r="H76"/>
  <c r="H77"/>
  <c r="H78"/>
  <c r="H79"/>
  <c r="H80"/>
  <c r="H81"/>
  <c r="H120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62"/>
  <c r="H148"/>
  <c r="H149"/>
  <c r="H150"/>
  <c r="H151"/>
  <c r="H152"/>
  <c r="H153"/>
  <c r="H154"/>
  <c r="H155"/>
  <c r="H156"/>
  <c r="H157"/>
  <c r="H158"/>
  <c r="H159"/>
  <c r="H160"/>
  <c r="H161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5"/>
  <c r="H184"/>
  <c r="H192"/>
  <c r="H197"/>
  <c r="H220"/>
  <c r="H233"/>
  <c r="H186"/>
  <c r="H187"/>
  <c r="H188"/>
  <c r="H189"/>
  <c r="H190"/>
  <c r="H191"/>
  <c r="H193"/>
  <c r="H194"/>
  <c r="H195"/>
  <c r="H196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1"/>
  <c r="H222"/>
  <c r="H223"/>
  <c r="H224"/>
  <c r="H225"/>
  <c r="H226"/>
  <c r="H227"/>
  <c r="H228"/>
  <c r="H229"/>
  <c r="H230"/>
  <c r="H231"/>
  <c r="H232"/>
  <c r="H234"/>
  <c r="H235"/>
  <c r="H236"/>
  <c r="H237"/>
  <c r="H238"/>
  <c r="H239"/>
  <c r="H272"/>
  <c r="H276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9"/>
  <c r="H270"/>
  <c r="H271"/>
  <c r="H273"/>
  <c r="H268"/>
  <c r="H274"/>
  <c r="H275"/>
  <c r="H277"/>
  <c r="H292"/>
  <c r="H278"/>
  <c r="H279"/>
  <c r="H280"/>
  <c r="H281"/>
  <c r="H282"/>
  <c r="H283"/>
  <c r="H284"/>
  <c r="H285"/>
  <c r="H286"/>
  <c r="H287"/>
  <c r="H288"/>
  <c r="H289"/>
  <c r="H290"/>
  <c r="H291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8"/>
  <c r="H336"/>
  <c r="H317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46"/>
  <c r="H337"/>
  <c r="H338"/>
  <c r="H339"/>
  <c r="H340"/>
  <c r="H341"/>
  <c r="H342"/>
  <c r="H343"/>
  <c r="H344"/>
  <c r="H345"/>
  <c r="H347"/>
  <c r="H348"/>
  <c r="H349"/>
  <c r="H350"/>
  <c r="H374"/>
  <c r="H351"/>
  <c r="H352"/>
  <c r="H353"/>
  <c r="H354"/>
  <c r="H355"/>
  <c r="H365"/>
  <c r="H356"/>
  <c r="H357"/>
  <c r="H358"/>
  <c r="H359"/>
  <c r="H360"/>
  <c r="H361"/>
  <c r="H362"/>
  <c r="H363"/>
  <c r="H364"/>
  <c r="H366"/>
  <c r="H367"/>
  <c r="H368"/>
  <c r="H369"/>
  <c r="H370"/>
  <c r="H371"/>
  <c r="H372"/>
  <c r="H373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7"/>
  <c r="H396"/>
  <c r="H2"/>
  <c r="H3"/>
  <c r="H4"/>
  <c r="H5"/>
  <c r="H6"/>
  <c r="J400" l="1"/>
  <c r="I400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58"/>
  <c r="J73"/>
  <c r="J44"/>
  <c r="J45"/>
  <c r="J46"/>
  <c r="J47"/>
  <c r="J48"/>
  <c r="J49"/>
  <c r="J50"/>
  <c r="J51"/>
  <c r="J52"/>
  <c r="J53"/>
  <c r="J54"/>
  <c r="J55"/>
  <c r="J56"/>
  <c r="J57"/>
  <c r="J59"/>
  <c r="J60"/>
  <c r="J61"/>
  <c r="J62"/>
  <c r="J63"/>
  <c r="J64"/>
  <c r="J65"/>
  <c r="J66"/>
  <c r="J67"/>
  <c r="J68"/>
  <c r="J69"/>
  <c r="J70"/>
  <c r="J71"/>
  <c r="J72"/>
  <c r="J74"/>
  <c r="J75"/>
  <c r="J76"/>
  <c r="J77"/>
  <c r="J78"/>
  <c r="J79"/>
  <c r="J80"/>
  <c r="J81"/>
  <c r="J120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62"/>
  <c r="J148"/>
  <c r="J149"/>
  <c r="J150"/>
  <c r="J151"/>
  <c r="J152"/>
  <c r="J153"/>
  <c r="J154"/>
  <c r="J155"/>
  <c r="J156"/>
  <c r="J157"/>
  <c r="J158"/>
  <c r="J159"/>
  <c r="J160"/>
  <c r="J161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5"/>
  <c r="J184"/>
  <c r="J192"/>
  <c r="J197"/>
  <c r="J220"/>
  <c r="J233"/>
  <c r="J186"/>
  <c r="J187"/>
  <c r="J188"/>
  <c r="J189"/>
  <c r="J190"/>
  <c r="J191"/>
  <c r="J193"/>
  <c r="J194"/>
  <c r="J195"/>
  <c r="J196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1"/>
  <c r="J222"/>
  <c r="J223"/>
  <c r="J224"/>
  <c r="J225"/>
  <c r="J226"/>
  <c r="J227"/>
  <c r="J228"/>
  <c r="J229"/>
  <c r="J230"/>
  <c r="J231"/>
  <c r="J232"/>
  <c r="J234"/>
  <c r="J235"/>
  <c r="J236"/>
  <c r="J237"/>
  <c r="J238"/>
  <c r="J239"/>
  <c r="J272"/>
  <c r="J276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9"/>
  <c r="J270"/>
  <c r="J271"/>
  <c r="J273"/>
  <c r="J268"/>
  <c r="J274"/>
  <c r="J275"/>
  <c r="J277"/>
  <c r="J292"/>
  <c r="J278"/>
  <c r="J279"/>
  <c r="J280"/>
  <c r="J281"/>
  <c r="J282"/>
  <c r="J283"/>
  <c r="J284"/>
  <c r="J285"/>
  <c r="J286"/>
  <c r="J287"/>
  <c r="J288"/>
  <c r="J289"/>
  <c r="J290"/>
  <c r="J291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8"/>
  <c r="J336"/>
  <c r="J317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46"/>
  <c r="J337"/>
  <c r="J338"/>
  <c r="J339"/>
  <c r="J340"/>
  <c r="J341"/>
  <c r="J342"/>
  <c r="J343"/>
  <c r="J344"/>
  <c r="J345"/>
  <c r="J347"/>
  <c r="J348"/>
  <c r="J349"/>
  <c r="J350"/>
  <c r="J374"/>
  <c r="J351"/>
  <c r="J352"/>
  <c r="J353"/>
  <c r="J354"/>
  <c r="J355"/>
  <c r="J365"/>
  <c r="J356"/>
  <c r="J357"/>
  <c r="J358"/>
  <c r="J359"/>
  <c r="J360"/>
  <c r="J361"/>
  <c r="J362"/>
  <c r="J363"/>
  <c r="J364"/>
  <c r="J366"/>
  <c r="J367"/>
  <c r="J368"/>
  <c r="J369"/>
  <c r="J370"/>
  <c r="J371"/>
  <c r="J372"/>
  <c r="J373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7"/>
  <c r="J396"/>
  <c r="J2"/>
  <c r="I3" l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58"/>
  <c r="I73"/>
  <c r="I44"/>
  <c r="I45"/>
  <c r="I46"/>
  <c r="I47"/>
  <c r="I48"/>
  <c r="I49"/>
  <c r="I50"/>
  <c r="I51"/>
  <c r="I52"/>
  <c r="I53"/>
  <c r="I54"/>
  <c r="I55"/>
  <c r="I56"/>
  <c r="I57"/>
  <c r="I59"/>
  <c r="I60"/>
  <c r="I61"/>
  <c r="I62"/>
  <c r="I63"/>
  <c r="I64"/>
  <c r="I65"/>
  <c r="I66"/>
  <c r="I67"/>
  <c r="I68"/>
  <c r="I69"/>
  <c r="I70"/>
  <c r="I71"/>
  <c r="I72"/>
  <c r="I74"/>
  <c r="I75"/>
  <c r="I76"/>
  <c r="I77"/>
  <c r="I78"/>
  <c r="I79"/>
  <c r="I80"/>
  <c r="I81"/>
  <c r="I120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62"/>
  <c r="I148"/>
  <c r="I149"/>
  <c r="I150"/>
  <c r="I151"/>
  <c r="I152"/>
  <c r="I153"/>
  <c r="I154"/>
  <c r="I155"/>
  <c r="I156"/>
  <c r="I157"/>
  <c r="I158"/>
  <c r="I159"/>
  <c r="I160"/>
  <c r="I161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5"/>
  <c r="I184"/>
  <c r="I192"/>
  <c r="I197"/>
  <c r="I220"/>
  <c r="I233"/>
  <c r="I186"/>
  <c r="I187"/>
  <c r="I188"/>
  <c r="I189"/>
  <c r="I190"/>
  <c r="I191"/>
  <c r="I193"/>
  <c r="I194"/>
  <c r="I195"/>
  <c r="I196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1"/>
  <c r="I222"/>
  <c r="I223"/>
  <c r="I224"/>
  <c r="I225"/>
  <c r="I226"/>
  <c r="I227"/>
  <c r="I228"/>
  <c r="I229"/>
  <c r="I230"/>
  <c r="I231"/>
  <c r="I232"/>
  <c r="I234"/>
  <c r="I235"/>
  <c r="I236"/>
  <c r="I237"/>
  <c r="I238"/>
  <c r="I239"/>
  <c r="I272"/>
  <c r="I276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9"/>
  <c r="I270"/>
  <c r="I271"/>
  <c r="I273"/>
  <c r="I268"/>
  <c r="I274"/>
  <c r="I275"/>
  <c r="I277"/>
  <c r="I292"/>
  <c r="I278"/>
  <c r="I279"/>
  <c r="I280"/>
  <c r="I281"/>
  <c r="I282"/>
  <c r="I283"/>
  <c r="I284"/>
  <c r="I285"/>
  <c r="I286"/>
  <c r="I287"/>
  <c r="I288"/>
  <c r="I289"/>
  <c r="I290"/>
  <c r="I291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8"/>
  <c r="I336"/>
  <c r="I317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46"/>
  <c r="I337"/>
  <c r="I338"/>
  <c r="I339"/>
  <c r="I340"/>
  <c r="I341"/>
  <c r="I342"/>
  <c r="I343"/>
  <c r="I344"/>
  <c r="I345"/>
  <c r="I347"/>
  <c r="I348"/>
  <c r="I349"/>
  <c r="I350"/>
  <c r="I374"/>
  <c r="I351"/>
  <c r="I352"/>
  <c r="I353"/>
  <c r="I354"/>
  <c r="I355"/>
  <c r="I365"/>
  <c r="I356"/>
  <c r="I357"/>
  <c r="I358"/>
  <c r="I359"/>
  <c r="I360"/>
  <c r="I361"/>
  <c r="I362"/>
  <c r="I363"/>
  <c r="I364"/>
  <c r="I366"/>
  <c r="I367"/>
  <c r="I368"/>
  <c r="I369"/>
  <c r="I370"/>
  <c r="I371"/>
  <c r="I372"/>
  <c r="I373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7"/>
  <c r="I396"/>
  <c r="I2"/>
  <c r="I398" l="1"/>
  <c r="I402" s="1"/>
  <c r="J398"/>
  <c r="J402" s="1"/>
  <c r="K400" l="1"/>
  <c r="L400" s="1"/>
  <c r="K3"/>
  <c r="L3" s="1"/>
  <c r="K5"/>
  <c r="L5" s="1"/>
  <c r="K7"/>
  <c r="L7" s="1"/>
  <c r="K9"/>
  <c r="L9" s="1"/>
  <c r="K11"/>
  <c r="L11" s="1"/>
  <c r="K13"/>
  <c r="L13" s="1"/>
  <c r="K15"/>
  <c r="L15" s="1"/>
  <c r="K17"/>
  <c r="L17" s="1"/>
  <c r="K19"/>
  <c r="L19" s="1"/>
  <c r="K21"/>
  <c r="L21" s="1"/>
  <c r="K23"/>
  <c r="L23" s="1"/>
  <c r="K25"/>
  <c r="L25" s="1"/>
  <c r="K27"/>
  <c r="L27" s="1"/>
  <c r="K29"/>
  <c r="L29" s="1"/>
  <c r="K31"/>
  <c r="L31" s="1"/>
  <c r="K33"/>
  <c r="L33" s="1"/>
  <c r="K35"/>
  <c r="L35" s="1"/>
  <c r="K37"/>
  <c r="L37" s="1"/>
  <c r="K39"/>
  <c r="L39" s="1"/>
  <c r="K41"/>
  <c r="L41" s="1"/>
  <c r="K43"/>
  <c r="L43" s="1"/>
  <c r="K73"/>
  <c r="L73" s="1"/>
  <c r="K45"/>
  <c r="L45" s="1"/>
  <c r="K47"/>
  <c r="L47" s="1"/>
  <c r="K49"/>
  <c r="L49" s="1"/>
  <c r="K51"/>
  <c r="L51" s="1"/>
  <c r="K53"/>
  <c r="L53" s="1"/>
  <c r="K55"/>
  <c r="L55" s="1"/>
  <c r="K57"/>
  <c r="L57" s="1"/>
  <c r="K60"/>
  <c r="L60" s="1"/>
  <c r="K62"/>
  <c r="L62" s="1"/>
  <c r="K64"/>
  <c r="L64" s="1"/>
  <c r="K66"/>
  <c r="L66" s="1"/>
  <c r="K68"/>
  <c r="L68" s="1"/>
  <c r="K70"/>
  <c r="L70" s="1"/>
  <c r="K72"/>
  <c r="L72" s="1"/>
  <c r="K75"/>
  <c r="L75" s="1"/>
  <c r="K77"/>
  <c r="L77" s="1"/>
  <c r="K79"/>
  <c r="L79" s="1"/>
  <c r="K81"/>
  <c r="L81" s="1"/>
  <c r="K82"/>
  <c r="L82" s="1"/>
  <c r="K84"/>
  <c r="L84" s="1"/>
  <c r="K86"/>
  <c r="L86" s="1"/>
  <c r="K88"/>
  <c r="L88" s="1"/>
  <c r="K90"/>
  <c r="L90" s="1"/>
  <c r="K92"/>
  <c r="L92" s="1"/>
  <c r="K94"/>
  <c r="L94" s="1"/>
  <c r="K96"/>
  <c r="L96" s="1"/>
  <c r="K98"/>
  <c r="L98" s="1"/>
  <c r="K100"/>
  <c r="L100" s="1"/>
  <c r="K102"/>
  <c r="L102" s="1"/>
  <c r="K104"/>
  <c r="L104" s="1"/>
  <c r="K106"/>
  <c r="L106" s="1"/>
  <c r="K108"/>
  <c r="L108" s="1"/>
  <c r="K4"/>
  <c r="L4" s="1"/>
  <c r="K6"/>
  <c r="L6" s="1"/>
  <c r="K8"/>
  <c r="L8" s="1"/>
  <c r="K10"/>
  <c r="L10" s="1"/>
  <c r="K12"/>
  <c r="L12" s="1"/>
  <c r="K14"/>
  <c r="L14" s="1"/>
  <c r="K16"/>
  <c r="L16" s="1"/>
  <c r="K18"/>
  <c r="L18" s="1"/>
  <c r="K20"/>
  <c r="L20" s="1"/>
  <c r="K22"/>
  <c r="L22" s="1"/>
  <c r="K24"/>
  <c r="L24" s="1"/>
  <c r="K26"/>
  <c r="L26" s="1"/>
  <c r="K28"/>
  <c r="L28" s="1"/>
  <c r="K30"/>
  <c r="L30" s="1"/>
  <c r="K32"/>
  <c r="L32" s="1"/>
  <c r="K34"/>
  <c r="L34" s="1"/>
  <c r="K36"/>
  <c r="L36" s="1"/>
  <c r="K38"/>
  <c r="L38" s="1"/>
  <c r="K40"/>
  <c r="L40" s="1"/>
  <c r="K42"/>
  <c r="L42" s="1"/>
  <c r="K58"/>
  <c r="L58" s="1"/>
  <c r="K44"/>
  <c r="L44" s="1"/>
  <c r="K46"/>
  <c r="L46" s="1"/>
  <c r="K48"/>
  <c r="L48" s="1"/>
  <c r="K50"/>
  <c r="L50" s="1"/>
  <c r="K52"/>
  <c r="L52" s="1"/>
  <c r="K54"/>
  <c r="L54" s="1"/>
  <c r="K56"/>
  <c r="L56" s="1"/>
  <c r="K59"/>
  <c r="L59" s="1"/>
  <c r="K61"/>
  <c r="L61" s="1"/>
  <c r="K63"/>
  <c r="L63" s="1"/>
  <c r="K65"/>
  <c r="L65" s="1"/>
  <c r="K67"/>
  <c r="L67" s="1"/>
  <c r="K69"/>
  <c r="L69" s="1"/>
  <c r="K71"/>
  <c r="L71" s="1"/>
  <c r="K74"/>
  <c r="L74" s="1"/>
  <c r="K76"/>
  <c r="L76" s="1"/>
  <c r="K78"/>
  <c r="L78" s="1"/>
  <c r="K80"/>
  <c r="L80" s="1"/>
  <c r="K120"/>
  <c r="L120" s="1"/>
  <c r="K83"/>
  <c r="L83" s="1"/>
  <c r="K85"/>
  <c r="L85" s="1"/>
  <c r="K87"/>
  <c r="L87" s="1"/>
  <c r="K89"/>
  <c r="L89" s="1"/>
  <c r="K91"/>
  <c r="L91" s="1"/>
  <c r="K93"/>
  <c r="L93" s="1"/>
  <c r="K95"/>
  <c r="L95" s="1"/>
  <c r="K97"/>
  <c r="L97" s="1"/>
  <c r="K99"/>
  <c r="L99" s="1"/>
  <c r="K101"/>
  <c r="L101" s="1"/>
  <c r="K103"/>
  <c r="L103" s="1"/>
  <c r="K105"/>
  <c r="L105" s="1"/>
  <c r="K109"/>
  <c r="L109" s="1"/>
  <c r="K111"/>
  <c r="L111" s="1"/>
  <c r="K113"/>
  <c r="L113" s="1"/>
  <c r="K115"/>
  <c r="L115" s="1"/>
  <c r="K117"/>
  <c r="L117" s="1"/>
  <c r="K119"/>
  <c r="L119" s="1"/>
  <c r="K122"/>
  <c r="L122" s="1"/>
  <c r="K124"/>
  <c r="L124" s="1"/>
  <c r="K126"/>
  <c r="L126" s="1"/>
  <c r="K128"/>
  <c r="L128" s="1"/>
  <c r="K130"/>
  <c r="L130" s="1"/>
  <c r="K132"/>
  <c r="L132" s="1"/>
  <c r="K134"/>
  <c r="L134" s="1"/>
  <c r="K136"/>
  <c r="L136" s="1"/>
  <c r="K138"/>
  <c r="L138" s="1"/>
  <c r="K140"/>
  <c r="L140" s="1"/>
  <c r="K142"/>
  <c r="L142" s="1"/>
  <c r="K144"/>
  <c r="L144" s="1"/>
  <c r="K146"/>
  <c r="L146" s="1"/>
  <c r="K162"/>
  <c r="L162" s="1"/>
  <c r="K149"/>
  <c r="L149" s="1"/>
  <c r="K151"/>
  <c r="L151" s="1"/>
  <c r="K153"/>
  <c r="L153" s="1"/>
  <c r="K155"/>
  <c r="L155" s="1"/>
  <c r="K157"/>
  <c r="L157" s="1"/>
  <c r="K159"/>
  <c r="L159" s="1"/>
  <c r="K161"/>
  <c r="L161" s="1"/>
  <c r="K164"/>
  <c r="L164" s="1"/>
  <c r="K166"/>
  <c r="L166" s="1"/>
  <c r="K168"/>
  <c r="L168" s="1"/>
  <c r="K170"/>
  <c r="L170" s="1"/>
  <c r="K172"/>
  <c r="L172" s="1"/>
  <c r="K174"/>
  <c r="L174" s="1"/>
  <c r="K176"/>
  <c r="L176" s="1"/>
  <c r="K178"/>
  <c r="L178" s="1"/>
  <c r="K180"/>
  <c r="L180" s="1"/>
  <c r="K182"/>
  <c r="L182" s="1"/>
  <c r="K185"/>
  <c r="L185" s="1"/>
  <c r="K192"/>
  <c r="L192" s="1"/>
  <c r="K220"/>
  <c r="L220" s="1"/>
  <c r="K186"/>
  <c r="L186" s="1"/>
  <c r="K188"/>
  <c r="L188" s="1"/>
  <c r="K190"/>
  <c r="L190" s="1"/>
  <c r="K193"/>
  <c r="L193" s="1"/>
  <c r="K195"/>
  <c r="L195" s="1"/>
  <c r="K198"/>
  <c r="L198" s="1"/>
  <c r="K200"/>
  <c r="L200" s="1"/>
  <c r="K202"/>
  <c r="L202" s="1"/>
  <c r="K204"/>
  <c r="L204" s="1"/>
  <c r="K206"/>
  <c r="L206" s="1"/>
  <c r="K208"/>
  <c r="L208" s="1"/>
  <c r="K210"/>
  <c r="L210" s="1"/>
  <c r="K212"/>
  <c r="L212" s="1"/>
  <c r="K214"/>
  <c r="L214" s="1"/>
  <c r="K216"/>
  <c r="L216" s="1"/>
  <c r="K218"/>
  <c r="L218" s="1"/>
  <c r="K221"/>
  <c r="L221" s="1"/>
  <c r="K223"/>
  <c r="L223" s="1"/>
  <c r="K225"/>
  <c r="L225" s="1"/>
  <c r="K227"/>
  <c r="L227" s="1"/>
  <c r="K229"/>
  <c r="L229" s="1"/>
  <c r="K231"/>
  <c r="L231" s="1"/>
  <c r="K234"/>
  <c r="L234" s="1"/>
  <c r="K236"/>
  <c r="L236" s="1"/>
  <c r="K238"/>
  <c r="L238" s="1"/>
  <c r="K272"/>
  <c r="L272" s="1"/>
  <c r="K240"/>
  <c r="L240" s="1"/>
  <c r="K242"/>
  <c r="L242" s="1"/>
  <c r="K244"/>
  <c r="L244" s="1"/>
  <c r="K246"/>
  <c r="L246" s="1"/>
  <c r="K248"/>
  <c r="L248" s="1"/>
  <c r="K250"/>
  <c r="L250" s="1"/>
  <c r="K252"/>
  <c r="L252" s="1"/>
  <c r="K254"/>
  <c r="L254" s="1"/>
  <c r="K256"/>
  <c r="L256" s="1"/>
  <c r="K258"/>
  <c r="L258" s="1"/>
  <c r="K260"/>
  <c r="L260" s="1"/>
  <c r="K262"/>
  <c r="L262" s="1"/>
  <c r="K264"/>
  <c r="L264" s="1"/>
  <c r="K266"/>
  <c r="L266" s="1"/>
  <c r="K269"/>
  <c r="L269" s="1"/>
  <c r="K271"/>
  <c r="L271" s="1"/>
  <c r="K268"/>
  <c r="L268" s="1"/>
  <c r="K275"/>
  <c r="L275" s="1"/>
  <c r="K292"/>
  <c r="L292" s="1"/>
  <c r="K279"/>
  <c r="L279" s="1"/>
  <c r="K281"/>
  <c r="L281" s="1"/>
  <c r="K283"/>
  <c r="L283" s="1"/>
  <c r="K285"/>
  <c r="L285" s="1"/>
  <c r="K287"/>
  <c r="L287" s="1"/>
  <c r="K289"/>
  <c r="L289" s="1"/>
  <c r="K291"/>
  <c r="L291" s="1"/>
  <c r="K294"/>
  <c r="L294" s="1"/>
  <c r="K297"/>
  <c r="L297" s="1"/>
  <c r="K299"/>
  <c r="L299" s="1"/>
  <c r="K301"/>
  <c r="L301" s="1"/>
  <c r="K303"/>
  <c r="L303" s="1"/>
  <c r="K305"/>
  <c r="L305" s="1"/>
  <c r="K307"/>
  <c r="L307" s="1"/>
  <c r="K309"/>
  <c r="L309" s="1"/>
  <c r="K311"/>
  <c r="L311" s="1"/>
  <c r="K313"/>
  <c r="L313" s="1"/>
  <c r="K315"/>
  <c r="L315" s="1"/>
  <c r="K318"/>
  <c r="L318" s="1"/>
  <c r="K317"/>
  <c r="L317" s="1"/>
  <c r="K320"/>
  <c r="L320" s="1"/>
  <c r="K322"/>
  <c r="L322" s="1"/>
  <c r="K324"/>
  <c r="L324" s="1"/>
  <c r="K326"/>
  <c r="L326" s="1"/>
  <c r="K328"/>
  <c r="L328" s="1"/>
  <c r="K330"/>
  <c r="L330" s="1"/>
  <c r="K332"/>
  <c r="L332" s="1"/>
  <c r="K334"/>
  <c r="L334" s="1"/>
  <c r="K346"/>
  <c r="L346" s="1"/>
  <c r="K338"/>
  <c r="L338" s="1"/>
  <c r="K340"/>
  <c r="L340" s="1"/>
  <c r="K342"/>
  <c r="L342" s="1"/>
  <c r="K344"/>
  <c r="L344" s="1"/>
  <c r="K347"/>
  <c r="L347" s="1"/>
  <c r="K349"/>
  <c r="L349" s="1"/>
  <c r="K374"/>
  <c r="L374" s="1"/>
  <c r="K352"/>
  <c r="L352" s="1"/>
  <c r="K354"/>
  <c r="L354" s="1"/>
  <c r="K365"/>
  <c r="L365" s="1"/>
  <c r="K357"/>
  <c r="L357" s="1"/>
  <c r="K359"/>
  <c r="L359" s="1"/>
  <c r="K361"/>
  <c r="L361" s="1"/>
  <c r="K363"/>
  <c r="L363" s="1"/>
  <c r="K366"/>
  <c r="L366" s="1"/>
  <c r="K368"/>
  <c r="L368" s="1"/>
  <c r="K370"/>
  <c r="L370" s="1"/>
  <c r="K372"/>
  <c r="L372" s="1"/>
  <c r="K375"/>
  <c r="L375" s="1"/>
  <c r="K377"/>
  <c r="L377" s="1"/>
  <c r="K379"/>
  <c r="L379" s="1"/>
  <c r="K381"/>
  <c r="L381" s="1"/>
  <c r="K383"/>
  <c r="L383" s="1"/>
  <c r="K385"/>
  <c r="L385" s="1"/>
  <c r="K387"/>
  <c r="L387" s="1"/>
  <c r="K389"/>
  <c r="L389" s="1"/>
  <c r="K391"/>
  <c r="L391" s="1"/>
  <c r="K393"/>
  <c r="L393" s="1"/>
  <c r="K395"/>
  <c r="L395" s="1"/>
  <c r="K396"/>
  <c r="L396" s="1"/>
  <c r="K245"/>
  <c r="L245" s="1"/>
  <c r="K253"/>
  <c r="L253" s="1"/>
  <c r="K257"/>
  <c r="L257" s="1"/>
  <c r="K261"/>
  <c r="L261" s="1"/>
  <c r="K263"/>
  <c r="L263" s="1"/>
  <c r="K267"/>
  <c r="L267" s="1"/>
  <c r="K270"/>
  <c r="L270" s="1"/>
  <c r="K274"/>
  <c r="L274" s="1"/>
  <c r="K277"/>
  <c r="L277" s="1"/>
  <c r="K280"/>
  <c r="L280" s="1"/>
  <c r="K282"/>
  <c r="L282" s="1"/>
  <c r="K286"/>
  <c r="L286" s="1"/>
  <c r="K290"/>
  <c r="L290" s="1"/>
  <c r="K293"/>
  <c r="L293" s="1"/>
  <c r="K296"/>
  <c r="L296" s="1"/>
  <c r="K298"/>
  <c r="L298" s="1"/>
  <c r="K302"/>
  <c r="L302" s="1"/>
  <c r="K306"/>
  <c r="L306" s="1"/>
  <c r="K308"/>
  <c r="L308" s="1"/>
  <c r="K312"/>
  <c r="L312" s="1"/>
  <c r="K316"/>
  <c r="L316" s="1"/>
  <c r="K336"/>
  <c r="L336" s="1"/>
  <c r="K321"/>
  <c r="L321" s="1"/>
  <c r="K325"/>
  <c r="L325" s="1"/>
  <c r="K327"/>
  <c r="L327" s="1"/>
  <c r="K331"/>
  <c r="L331" s="1"/>
  <c r="K333"/>
  <c r="L333" s="1"/>
  <c r="K337"/>
  <c r="L337" s="1"/>
  <c r="K341"/>
  <c r="L341" s="1"/>
  <c r="K345"/>
  <c r="L345" s="1"/>
  <c r="K348"/>
  <c r="L348" s="1"/>
  <c r="K351"/>
  <c r="L351" s="1"/>
  <c r="K355"/>
  <c r="L355" s="1"/>
  <c r="K356"/>
  <c r="L356" s="1"/>
  <c r="K360"/>
  <c r="L360" s="1"/>
  <c r="K364"/>
  <c r="L364" s="1"/>
  <c r="K369"/>
  <c r="L369" s="1"/>
  <c r="K371"/>
  <c r="L371" s="1"/>
  <c r="K376"/>
  <c r="L376" s="1"/>
  <c r="K380"/>
  <c r="L380" s="1"/>
  <c r="K384"/>
  <c r="L384" s="1"/>
  <c r="K386"/>
  <c r="L386" s="1"/>
  <c r="K390"/>
  <c r="L390" s="1"/>
  <c r="K394"/>
  <c r="L394" s="1"/>
  <c r="K397"/>
  <c r="L397" s="1"/>
  <c r="K107"/>
  <c r="L107" s="1"/>
  <c r="K110"/>
  <c r="L110" s="1"/>
  <c r="K112"/>
  <c r="L112" s="1"/>
  <c r="K114"/>
  <c r="L114" s="1"/>
  <c r="K116"/>
  <c r="L116" s="1"/>
  <c r="K118"/>
  <c r="L118" s="1"/>
  <c r="K121"/>
  <c r="L121" s="1"/>
  <c r="K123"/>
  <c r="L123" s="1"/>
  <c r="K125"/>
  <c r="L125" s="1"/>
  <c r="K127"/>
  <c r="L127" s="1"/>
  <c r="K129"/>
  <c r="L129" s="1"/>
  <c r="K131"/>
  <c r="L131" s="1"/>
  <c r="K133"/>
  <c r="L133" s="1"/>
  <c r="K135"/>
  <c r="L135" s="1"/>
  <c r="K137"/>
  <c r="L137" s="1"/>
  <c r="K139"/>
  <c r="L139" s="1"/>
  <c r="K141"/>
  <c r="L141" s="1"/>
  <c r="K143"/>
  <c r="L143" s="1"/>
  <c r="K145"/>
  <c r="L145" s="1"/>
  <c r="K147"/>
  <c r="L147" s="1"/>
  <c r="K148"/>
  <c r="L148" s="1"/>
  <c r="K150"/>
  <c r="L150" s="1"/>
  <c r="K152"/>
  <c r="L152" s="1"/>
  <c r="K154"/>
  <c r="L154" s="1"/>
  <c r="K156"/>
  <c r="L156" s="1"/>
  <c r="K158"/>
  <c r="L158" s="1"/>
  <c r="K160"/>
  <c r="L160" s="1"/>
  <c r="K163"/>
  <c r="L163" s="1"/>
  <c r="K165"/>
  <c r="L165" s="1"/>
  <c r="K167"/>
  <c r="L167" s="1"/>
  <c r="K169"/>
  <c r="L169" s="1"/>
  <c r="K171"/>
  <c r="L171" s="1"/>
  <c r="K173"/>
  <c r="L173" s="1"/>
  <c r="K175"/>
  <c r="L175" s="1"/>
  <c r="K177"/>
  <c r="L177" s="1"/>
  <c r="K179"/>
  <c r="L179" s="1"/>
  <c r="K181"/>
  <c r="L181" s="1"/>
  <c r="K183"/>
  <c r="L183" s="1"/>
  <c r="K184"/>
  <c r="L184" s="1"/>
  <c r="K197"/>
  <c r="L197" s="1"/>
  <c r="K233"/>
  <c r="L233" s="1"/>
  <c r="K187"/>
  <c r="L187" s="1"/>
  <c r="K189"/>
  <c r="L189" s="1"/>
  <c r="K191"/>
  <c r="L191" s="1"/>
  <c r="K194"/>
  <c r="L194" s="1"/>
  <c r="K196"/>
  <c r="L196" s="1"/>
  <c r="K199"/>
  <c r="L199" s="1"/>
  <c r="K201"/>
  <c r="L201" s="1"/>
  <c r="K203"/>
  <c r="L203" s="1"/>
  <c r="K205"/>
  <c r="L205" s="1"/>
  <c r="K207"/>
  <c r="L207" s="1"/>
  <c r="K209"/>
  <c r="L209" s="1"/>
  <c r="K211"/>
  <c r="L211" s="1"/>
  <c r="K213"/>
  <c r="L213" s="1"/>
  <c r="K215"/>
  <c r="L215" s="1"/>
  <c r="K217"/>
  <c r="L217" s="1"/>
  <c r="K219"/>
  <c r="L219" s="1"/>
  <c r="K222"/>
  <c r="L222" s="1"/>
  <c r="K224"/>
  <c r="L224" s="1"/>
  <c r="K226"/>
  <c r="L226" s="1"/>
  <c r="K228"/>
  <c r="L228" s="1"/>
  <c r="K230"/>
  <c r="L230" s="1"/>
  <c r="K232"/>
  <c r="L232" s="1"/>
  <c r="K235"/>
  <c r="L235" s="1"/>
  <c r="K237"/>
  <c r="L237" s="1"/>
  <c r="K239"/>
  <c r="L239" s="1"/>
  <c r="K276"/>
  <c r="L276" s="1"/>
  <c r="K241"/>
  <c r="L241" s="1"/>
  <c r="K243"/>
  <c r="L243" s="1"/>
  <c r="K247"/>
  <c r="L247" s="1"/>
  <c r="K249"/>
  <c r="L249" s="1"/>
  <c r="K251"/>
  <c r="L251" s="1"/>
  <c r="K255"/>
  <c r="L255" s="1"/>
  <c r="K259"/>
  <c r="L259" s="1"/>
  <c r="K265"/>
  <c r="L265" s="1"/>
  <c r="K273"/>
  <c r="L273" s="1"/>
  <c r="K278"/>
  <c r="L278" s="1"/>
  <c r="K284"/>
  <c r="L284" s="1"/>
  <c r="K288"/>
  <c r="L288" s="1"/>
  <c r="K295"/>
  <c r="L295" s="1"/>
  <c r="K300"/>
  <c r="L300" s="1"/>
  <c r="K304"/>
  <c r="L304" s="1"/>
  <c r="K310"/>
  <c r="L310" s="1"/>
  <c r="K314"/>
  <c r="L314" s="1"/>
  <c r="K319"/>
  <c r="L319" s="1"/>
  <c r="K323"/>
  <c r="L323" s="1"/>
  <c r="K329"/>
  <c r="L329" s="1"/>
  <c r="K335"/>
  <c r="L335" s="1"/>
  <c r="K339"/>
  <c r="L339" s="1"/>
  <c r="K343"/>
  <c r="L343" s="1"/>
  <c r="K350"/>
  <c r="L350" s="1"/>
  <c r="K353"/>
  <c r="L353" s="1"/>
  <c r="K358"/>
  <c r="L358" s="1"/>
  <c r="K362"/>
  <c r="L362" s="1"/>
  <c r="K367"/>
  <c r="L367" s="1"/>
  <c r="K373"/>
  <c r="L373" s="1"/>
  <c r="K378"/>
  <c r="L378" s="1"/>
  <c r="K382"/>
  <c r="L382" s="1"/>
  <c r="K388"/>
  <c r="L388" s="1"/>
  <c r="K392"/>
  <c r="L392" s="1"/>
  <c r="K2" l="1"/>
  <c r="H398"/>
  <c r="H402" s="1"/>
  <c r="K398" l="1"/>
  <c r="K402" s="1"/>
  <c r="L2"/>
  <c r="L398" l="1"/>
  <c r="L402" s="1"/>
</calcChain>
</file>

<file path=xl/sharedStrings.xml><?xml version="1.0" encoding="utf-8"?>
<sst xmlns="http://schemas.openxmlformats.org/spreadsheetml/2006/main" count="1582" uniqueCount="812">
  <si>
    <t>Finess ARBUST</t>
  </si>
  <si>
    <t>Catégorie</t>
  </si>
  <si>
    <t>Région</t>
  </si>
  <si>
    <t>670000033</t>
  </si>
  <si>
    <t>CENTRE PAUL STRAUSS</t>
  </si>
  <si>
    <t>CLCC</t>
  </si>
  <si>
    <t>670000082</t>
  </si>
  <si>
    <t>CLINIQUE ADASSA</t>
  </si>
  <si>
    <t>EBNL</t>
  </si>
  <si>
    <t>CH</t>
  </si>
  <si>
    <t>670780055</t>
  </si>
  <si>
    <t>HOPITAUX UNIVERSITAIRES DE STRASBOURG</t>
  </si>
  <si>
    <t>670780337</t>
  </si>
  <si>
    <t>CENTRE HOSPITALIER DE HAGUENAU</t>
  </si>
  <si>
    <t>670780345</t>
  </si>
  <si>
    <t>CH SAINTE-CATHERINE DE SAVERNE</t>
  </si>
  <si>
    <t>670780543</t>
  </si>
  <si>
    <t>CH DE WISSEMBOURG</t>
  </si>
  <si>
    <t>670780691</t>
  </si>
  <si>
    <t>CENTRE HOSPITALIER DE SELESTAT</t>
  </si>
  <si>
    <t>680000973</t>
  </si>
  <si>
    <t>CENTRE HOSPITALIER DE COLMAR</t>
  </si>
  <si>
    <t>Clinique</t>
  </si>
  <si>
    <t>670780170</t>
  </si>
  <si>
    <t>CLINIQUE DE L'ORANGERIE STRASB.</t>
  </si>
  <si>
    <t>680000320</t>
  </si>
  <si>
    <t>240000059</t>
  </si>
  <si>
    <t>330000332</t>
  </si>
  <si>
    <t>HOPITAL SUBURBAIN DU BOUSCAT</t>
  </si>
  <si>
    <t>M.S.P.BX. BAGATELLE</t>
  </si>
  <si>
    <t>330000662</t>
  </si>
  <si>
    <t>INSTITUT BERGONIE</t>
  </si>
  <si>
    <t>330780537</t>
  </si>
  <si>
    <t>CLINIQUE MEDICO CHIRURGICALE WALLERSTEIN</t>
  </si>
  <si>
    <t>330781196</t>
  </si>
  <si>
    <t>CHU HOPITAUX DE BORDEAUX</t>
  </si>
  <si>
    <t>330781204</t>
  </si>
  <si>
    <t>CENTRE HOSPITALIER D'ARCACHON JEAN HAMEAU</t>
  </si>
  <si>
    <t>330781253</t>
  </si>
  <si>
    <t>CENTRE HOSPITALIER DE LIBOURNE</t>
  </si>
  <si>
    <t>400011177</t>
  </si>
  <si>
    <t>CENTRE HOSPITALIER DE MONT DE MARSAN</t>
  </si>
  <si>
    <t>400780193</t>
  </si>
  <si>
    <t>CENTRE HOSPITALIER DE DAX</t>
  </si>
  <si>
    <t>470000316</t>
  </si>
  <si>
    <t>CENTRE HOSPITALIER AGEN</t>
  </si>
  <si>
    <t>640780417</t>
  </si>
  <si>
    <t>CHIC COTE BASQUE</t>
  </si>
  <si>
    <t>640780821</t>
  </si>
  <si>
    <t>640781290</t>
  </si>
  <si>
    <t>CENTRE HOSPITALIER DE PAU</t>
  </si>
  <si>
    <t>240000190</t>
  </si>
  <si>
    <t>POLYCLINIQUE FRANCHEVILLE</t>
  </si>
  <si>
    <t>CLINIQUE DU PARC</t>
  </si>
  <si>
    <t>330780115</t>
  </si>
  <si>
    <t>CLINIQUE TIVOLI - DUCOS</t>
  </si>
  <si>
    <t>330780479</t>
  </si>
  <si>
    <t>POLYCLINIQUE BX-NORD AQUITAINE</t>
  </si>
  <si>
    <t>640780490</t>
  </si>
  <si>
    <t>640780748</t>
  </si>
  <si>
    <t>POLYCLINIQUE COTE BASQUE SUD</t>
  </si>
  <si>
    <t>640780938</t>
  </si>
  <si>
    <t>POLYCLINIQUE MARZET</t>
  </si>
  <si>
    <t>030780092</t>
  </si>
  <si>
    <t>CENTRE HOSPITALIER MOULINS YZEURE</t>
  </si>
  <si>
    <t>030780100</t>
  </si>
  <si>
    <t>CENTRE HOSPITALIER DE MONTLUCON</t>
  </si>
  <si>
    <t>030780118</t>
  </si>
  <si>
    <t>CENTRE HOSPITALIER DE VICHY</t>
  </si>
  <si>
    <t>150780096</t>
  </si>
  <si>
    <t>430000018</t>
  </si>
  <si>
    <t>630000479</t>
  </si>
  <si>
    <t>CENTRE REGIONAL JEAN PERRIN</t>
  </si>
  <si>
    <t>630780989</t>
  </si>
  <si>
    <t>CHU DE CLERMONT-FERRAND</t>
  </si>
  <si>
    <t>030781116</t>
  </si>
  <si>
    <t>030785430</t>
  </si>
  <si>
    <t>150780732</t>
  </si>
  <si>
    <t>140000035</t>
  </si>
  <si>
    <t>CENTRE HOSPITALIER DE LISIEUX</t>
  </si>
  <si>
    <t>140000100</t>
  </si>
  <si>
    <t>CHU COTE DE NACRE - CAEN</t>
  </si>
  <si>
    <t>140000159</t>
  </si>
  <si>
    <t>CENTRE FRANCOIS BACLESSE - CAEN</t>
  </si>
  <si>
    <t>500000013</t>
  </si>
  <si>
    <t>CH PUBLIC DU COTENTIN</t>
  </si>
  <si>
    <t>500000054</t>
  </si>
  <si>
    <t>CH AVRANCHES-GRANVILLE</t>
  </si>
  <si>
    <t>500000112</t>
  </si>
  <si>
    <t>CH MEMORIAL DE SAINT-LO</t>
  </si>
  <si>
    <t>610780082</t>
  </si>
  <si>
    <t>CENTRE HOSPITALIER ALENCON</t>
  </si>
  <si>
    <t>610780165</t>
  </si>
  <si>
    <t>CENTRE HOSPITALIER JACQUES MONOD - FLERS</t>
  </si>
  <si>
    <t>140016155</t>
  </si>
  <si>
    <t>HAD BAYEUX</t>
  </si>
  <si>
    <t>140016759</t>
  </si>
  <si>
    <t>POLYCLINIQUE DU PARC</t>
  </si>
  <si>
    <t>210780581</t>
  </si>
  <si>
    <t>CHU DIJON</t>
  </si>
  <si>
    <t>210987731</t>
  </si>
  <si>
    <t>CLCC GEORGES-FRANCOIS LECLERC</t>
  </si>
  <si>
    <t>580780039</t>
  </si>
  <si>
    <t>CH DE L'AGGLOMÉRATION DE NEVERS</t>
  </si>
  <si>
    <t>710780263</t>
  </si>
  <si>
    <t>CH LES CHANAUX MACON</t>
  </si>
  <si>
    <t>710780958</t>
  </si>
  <si>
    <t>CH W. MOREY CHALON S/SAONE</t>
  </si>
  <si>
    <t>710976705</t>
  </si>
  <si>
    <t>SIH CH MONTCEAU-LES-MINES</t>
  </si>
  <si>
    <t>890970569</t>
  </si>
  <si>
    <t>CH SENS</t>
  </si>
  <si>
    <t>710780917</t>
  </si>
  <si>
    <t>220000020</t>
  </si>
  <si>
    <t>CH SAINT BRIEUC</t>
  </si>
  <si>
    <t>Bretagne</t>
  </si>
  <si>
    <t>220000103</t>
  </si>
  <si>
    <t>CH DE LANNION</t>
  </si>
  <si>
    <t>220000152</t>
  </si>
  <si>
    <t>CH DE PAIMPOL</t>
  </si>
  <si>
    <t>290000017</t>
  </si>
  <si>
    <t>290000074</t>
  </si>
  <si>
    <t>290000306</t>
  </si>
  <si>
    <t>CH DE QUIMPERLE</t>
  </si>
  <si>
    <t>290020700</t>
  </si>
  <si>
    <t>CHIC DE QUIMPER</t>
  </si>
  <si>
    <t>290021542</t>
  </si>
  <si>
    <t>CH DES PAYS DE MORLAIX</t>
  </si>
  <si>
    <t>350000022</t>
  </si>
  <si>
    <t>CH SAINT MALO</t>
  </si>
  <si>
    <t>350000030</t>
  </si>
  <si>
    <t>CH DE FOUGERES</t>
  </si>
  <si>
    <t>350000048</t>
  </si>
  <si>
    <t>CH DE REDON</t>
  </si>
  <si>
    <t>350002812</t>
  </si>
  <si>
    <t>CRLCC EUGÈNE MARQUIS RENNES</t>
  </si>
  <si>
    <t>350005179</t>
  </si>
  <si>
    <t>CHU DE RENNES</t>
  </si>
  <si>
    <t>560005746</t>
  </si>
  <si>
    <t>CH BRETAGNE SUD - LORIENT</t>
  </si>
  <si>
    <t>560014748</t>
  </si>
  <si>
    <t>CH CENTRE BRETAGNE - PONTIVY</t>
  </si>
  <si>
    <t>560023210</t>
  </si>
  <si>
    <t>CH BRETAGNE ATLANTIQUE - VANNES</t>
  </si>
  <si>
    <t>290000140</t>
  </si>
  <si>
    <t>290000207</t>
  </si>
  <si>
    <t>290023431</t>
  </si>
  <si>
    <t>350000121</t>
  </si>
  <si>
    <t>CHP ST-GREGOIRE</t>
  </si>
  <si>
    <t>350002192</t>
  </si>
  <si>
    <t>560008799</t>
  </si>
  <si>
    <t>180000028</t>
  </si>
  <si>
    <t>CENTRE HOSPITALIER JACQUES CŒUR DE BOURGES</t>
  </si>
  <si>
    <t>280000134</t>
  </si>
  <si>
    <t>CENTRE HOSPITALIER DE CHARTRES</t>
  </si>
  <si>
    <t>280000183</t>
  </si>
  <si>
    <t>CENTRE HOSPITALIER DE DREUX</t>
  </si>
  <si>
    <t>360000053</t>
  </si>
  <si>
    <t>CENTRE HOSPITALIER DE CHATEAUROUX</t>
  </si>
  <si>
    <t>410000087</t>
  </si>
  <si>
    <t>CENTRE HOSPITALIER DE BLOIS</t>
  </si>
  <si>
    <t>410000095</t>
  </si>
  <si>
    <t>CENTRE HOSPITALIER DE VENDOME</t>
  </si>
  <si>
    <t>450000088</t>
  </si>
  <si>
    <t>CENTRE HOSPITALIER REGIONAL D'ORLEANS</t>
  </si>
  <si>
    <t>450000104</t>
  </si>
  <si>
    <t>CENTRE HOSPITALIER AGGLOMERATION MONTARGOISE</t>
  </si>
  <si>
    <t>180004145</t>
  </si>
  <si>
    <t>370007569</t>
  </si>
  <si>
    <t>POLE SANTE LEONARD DE VINCI</t>
  </si>
  <si>
    <t>410000202</t>
  </si>
  <si>
    <t>POLYCLINIQUE DE BLOIS</t>
  </si>
  <si>
    <t>080000037</t>
  </si>
  <si>
    <t>080000615</t>
  </si>
  <si>
    <t>CH DE CHARLEVILLE MEZIERES</t>
  </si>
  <si>
    <t>GCS TERRITORIAL ARDENNE NORD</t>
  </si>
  <si>
    <t>100000017</t>
  </si>
  <si>
    <t>CENTRE HOSPITALIER DE TROYES</t>
  </si>
  <si>
    <t>510000029</t>
  </si>
  <si>
    <t>510000037</t>
  </si>
  <si>
    <t>CENTRE HOSPITALIER DE CHALONS</t>
  </si>
  <si>
    <t>510000060</t>
  </si>
  <si>
    <t>510000516</t>
  </si>
  <si>
    <t>INSTITUT JEAN GODINOT</t>
  </si>
  <si>
    <t>520780032</t>
  </si>
  <si>
    <t>CENTRE HOSPITALIER DE CHAUMONT</t>
  </si>
  <si>
    <t>520780057</t>
  </si>
  <si>
    <t>CENTRE HOSPITALIER DE LANGRES</t>
  </si>
  <si>
    <t>520780073</t>
  </si>
  <si>
    <t>510000185</t>
  </si>
  <si>
    <t>POLYCLINIQUE COURLANCY - REIMS</t>
  </si>
  <si>
    <t>520780214</t>
  </si>
  <si>
    <t>2A0000014</t>
  </si>
  <si>
    <t>CENTRE HOSPITALIER D'AJACCIO</t>
  </si>
  <si>
    <t>Corse</t>
  </si>
  <si>
    <t>2A0000386</t>
  </si>
  <si>
    <t>2B0000020</t>
  </si>
  <si>
    <t>250000015</t>
  </si>
  <si>
    <t>CHU BESANCON</t>
  </si>
  <si>
    <t>250000452</t>
  </si>
  <si>
    <t>CHI DE HAUTE COMTE</t>
  </si>
  <si>
    <t>390780146</t>
  </si>
  <si>
    <t>CH LONS-LE-SAUNIER</t>
  </si>
  <si>
    <t>390780609</t>
  </si>
  <si>
    <t>CH LOUIS PASTEUR DOLE</t>
  </si>
  <si>
    <t>700004591</t>
  </si>
  <si>
    <t>900000365</t>
  </si>
  <si>
    <t>CH BELFORT - MONTBELIARD</t>
  </si>
  <si>
    <t>970100228</t>
  </si>
  <si>
    <t>CHU DE POINTE A PITRE/ ABYMES</t>
  </si>
  <si>
    <t>970300026</t>
  </si>
  <si>
    <t>CENTRE HOSPITALIER DE CAYENNE</t>
  </si>
  <si>
    <t>270000086</t>
  </si>
  <si>
    <t>CH GISORS</t>
  </si>
  <si>
    <t>270023724</t>
  </si>
  <si>
    <t>CHI EVREUX-VERNON</t>
  </si>
  <si>
    <t>760000166</t>
  </si>
  <si>
    <t>CLCC HENRI BECQUEREL ROUEN</t>
  </si>
  <si>
    <t>760024042</t>
  </si>
  <si>
    <t>CHI ELBEUF-LOUVIERS VAL DE REUIL</t>
  </si>
  <si>
    <t>760780023</t>
  </si>
  <si>
    <t>CH DIEPPE</t>
  </si>
  <si>
    <t>760780239</t>
  </si>
  <si>
    <t>CHU ROUEN</t>
  </si>
  <si>
    <t>760780726</t>
  </si>
  <si>
    <t>CH LE HAVRE</t>
  </si>
  <si>
    <t>CLINIQUE DES ORMEAUX</t>
  </si>
  <si>
    <t>CLINIQUE DE L'EUROPE</t>
  </si>
  <si>
    <t>Ile-de-France</t>
  </si>
  <si>
    <t>750000523</t>
  </si>
  <si>
    <t>GROUPE HOSPITALIER PARIS SAINT-JOSEPH</t>
  </si>
  <si>
    <t>750000549</t>
  </si>
  <si>
    <t>FONDATION OPHTALMOLOGIQUE ROTHSCHILD</t>
  </si>
  <si>
    <t>750006728</t>
  </si>
  <si>
    <t>GROUPE HOSPITALIER DIACONESSES CROIX SAINT-SIMON</t>
  </si>
  <si>
    <t>750050940</t>
  </si>
  <si>
    <t>GCS UNICANCER</t>
  </si>
  <si>
    <t>750110025</t>
  </si>
  <si>
    <t>CHNO DES QUINZE-VINGT PARIS</t>
  </si>
  <si>
    <t>CH SAINTE-ANNE</t>
  </si>
  <si>
    <t>HOPITAL PIERRE ROUQUES - LES BLUETS</t>
  </si>
  <si>
    <t>750150104</t>
  </si>
  <si>
    <t>INSTITUT MUTUALISTE MONTSOURIS</t>
  </si>
  <si>
    <t>750160012</t>
  </si>
  <si>
    <t>AP-HP</t>
  </si>
  <si>
    <t>770110013</t>
  </si>
  <si>
    <t>CH ARBELTIER DE COULOMMIERS</t>
  </si>
  <si>
    <t>770110021</t>
  </si>
  <si>
    <t>CH DE FONTAINEBLEAU</t>
  </si>
  <si>
    <t>770110054</t>
  </si>
  <si>
    <t>CH MARC JACQUET</t>
  </si>
  <si>
    <t>770110062</t>
  </si>
  <si>
    <t>CH DE MONTEREAU</t>
  </si>
  <si>
    <t>770110070</t>
  </si>
  <si>
    <t>CH LEON BINET DE PROVINS</t>
  </si>
  <si>
    <t>770170017</t>
  </si>
  <si>
    <t>CH DE MARNE-LA-VALLEE</t>
  </si>
  <si>
    <t>770700185</t>
  </si>
  <si>
    <t>CH DE MEAUX</t>
  </si>
  <si>
    <t>780001236</t>
  </si>
  <si>
    <t>CH INTERCOMMUNAL DE POISSY ST-GERMAIN</t>
  </si>
  <si>
    <t>780110011</t>
  </si>
  <si>
    <t>780110052</t>
  </si>
  <si>
    <t>CH DE RAMBOUILLET</t>
  </si>
  <si>
    <t>780110078</t>
  </si>
  <si>
    <t>CH DE VERSAILLES</t>
  </si>
  <si>
    <t>910002773</t>
  </si>
  <si>
    <t>CH SUD-FRANCILIEN</t>
  </si>
  <si>
    <t>910110055</t>
  </si>
  <si>
    <t>CH LONGJUMEAU</t>
  </si>
  <si>
    <t>910110063</t>
  </si>
  <si>
    <t>CH D'ORSAY</t>
  </si>
  <si>
    <t>910150028</t>
  </si>
  <si>
    <t>CMC DE BLIGNY</t>
  </si>
  <si>
    <t>920000643</t>
  </si>
  <si>
    <t>920000650</t>
  </si>
  <si>
    <t>HOPITAL FOCH</t>
  </si>
  <si>
    <t>920000684</t>
  </si>
  <si>
    <t>CENTRE CHIRURGICAL MARIE LANNELONGUE</t>
  </si>
  <si>
    <t>920813623</t>
  </si>
  <si>
    <t>SANTE SERVICE</t>
  </si>
  <si>
    <t>930021480</t>
  </si>
  <si>
    <t>930110036</t>
  </si>
  <si>
    <t>930110051</t>
  </si>
  <si>
    <t>CH DE ST-DENIS</t>
  </si>
  <si>
    <t>930110069</t>
  </si>
  <si>
    <t>CH ROBERT BALLANGER</t>
  </si>
  <si>
    <t>940000656</t>
  </si>
  <si>
    <t>940000664</t>
  </si>
  <si>
    <t>940016819</t>
  </si>
  <si>
    <t>LES HOPITAUX DE SAINT MAURICE</t>
  </si>
  <si>
    <t>940110018</t>
  </si>
  <si>
    <t>CH INTERCOMMUNAL DE CRETEIL</t>
  </si>
  <si>
    <t>940110042</t>
  </si>
  <si>
    <t>CHI DE VILLENEUVE-ST-GEORGES</t>
  </si>
  <si>
    <t>950013870</t>
  </si>
  <si>
    <t>G.H.E.M. - HOPITAL SIMONE VEIL</t>
  </si>
  <si>
    <t>950110015</t>
  </si>
  <si>
    <t>CH VICTOR DUPOUY</t>
  </si>
  <si>
    <t>950110049</t>
  </si>
  <si>
    <t>CH DE GONESSE</t>
  </si>
  <si>
    <t>950110080</t>
  </si>
  <si>
    <t>CH RENE DUBOS</t>
  </si>
  <si>
    <t>750300360</t>
  </si>
  <si>
    <t>HOPITAL PRIVE DES PEUPLIERS</t>
  </si>
  <si>
    <t>CLINIQUE VICTOR HUGO</t>
  </si>
  <si>
    <t>750300766</t>
  </si>
  <si>
    <t>780300208</t>
  </si>
  <si>
    <t>CLINIQUE SAINT LOUIS</t>
  </si>
  <si>
    <t>780300414</t>
  </si>
  <si>
    <t>920008539</t>
  </si>
  <si>
    <t>CLINIQUE AMBROISE PARE</t>
  </si>
  <si>
    <t>920300761</t>
  </si>
  <si>
    <t>CLINIQUE HARTMANN</t>
  </si>
  <si>
    <t>940300031</t>
  </si>
  <si>
    <t>CLINIQUE DE BERCY</t>
  </si>
  <si>
    <t>950300244</t>
  </si>
  <si>
    <t>CLINIQUE SAINTE MARIE</t>
  </si>
  <si>
    <t>950807982</t>
  </si>
  <si>
    <t>CLINIQUE CLAUDE BERNARD</t>
  </si>
  <si>
    <t>110780061</t>
  </si>
  <si>
    <t>CENTRE HOSPITALIER CARCASSONNE</t>
  </si>
  <si>
    <t>110780137</t>
  </si>
  <si>
    <t>CENTRE HOSPITALIER NARBONNE</t>
  </si>
  <si>
    <t>300780038</t>
  </si>
  <si>
    <t>CHU NIMES</t>
  </si>
  <si>
    <t>300780046</t>
  </si>
  <si>
    <t>CENTRE HOSPITALIER ALES - CEVENNES</t>
  </si>
  <si>
    <t>300780053</t>
  </si>
  <si>
    <t>CENTRE HOSPITALIER BAGNOLS SUR CEZE</t>
  </si>
  <si>
    <t>340000207</t>
  </si>
  <si>
    <t>340780055</t>
  </si>
  <si>
    <t>CENTRE HOSPITALIER BEZIERS</t>
  </si>
  <si>
    <t>340780477</t>
  </si>
  <si>
    <t>CHU MONTPELLIER</t>
  </si>
  <si>
    <t>340780642</t>
  </si>
  <si>
    <t>CLINIQUE BEAU SOLEIL</t>
  </si>
  <si>
    <t>660780180</t>
  </si>
  <si>
    <t>CENTRE HOSPITALIER PERPIGNAN</t>
  </si>
  <si>
    <t>110780228</t>
  </si>
  <si>
    <t>POLYCLINIQUE LE LANGUEDOC</t>
  </si>
  <si>
    <t>CLINIQUE KENNEDY</t>
  </si>
  <si>
    <t>300788502</t>
  </si>
  <si>
    <t>340009885</t>
  </si>
  <si>
    <t>POLYCLINIQUE CHAMPEAU</t>
  </si>
  <si>
    <t>340015502</t>
  </si>
  <si>
    <t>CLINIQUE LE MILLENAIRE</t>
  </si>
  <si>
    <t>POLYCLINIQUE SAINT-JEAN</t>
  </si>
  <si>
    <t>340780667</t>
  </si>
  <si>
    <t>340780683</t>
  </si>
  <si>
    <t>POLYCLINIQUE SAINT ROCH</t>
  </si>
  <si>
    <t>190000042</t>
  </si>
  <si>
    <t>CENTRE HOSPITALIER DUBOIS BRIVE</t>
  </si>
  <si>
    <t>190000075</t>
  </si>
  <si>
    <t>CENTRE HOSPITALIER D'USSEL</t>
  </si>
  <si>
    <t>230780041</t>
  </si>
  <si>
    <t>CENTRE HOSPITALIER DE GUERET</t>
  </si>
  <si>
    <t>230780082</t>
  </si>
  <si>
    <t>870000015</t>
  </si>
  <si>
    <t>CHU DE LIMOGES</t>
  </si>
  <si>
    <t>870000288</t>
  </si>
  <si>
    <t>540000767</t>
  </si>
  <si>
    <t>CENTRE HOSPITALIER DE BRIEY</t>
  </si>
  <si>
    <t>540001286</t>
  </si>
  <si>
    <t>CHU DE NANCY</t>
  </si>
  <si>
    <t>550003354</t>
  </si>
  <si>
    <t>CENTRE HOSPITALIER DE BAR LE DUC</t>
  </si>
  <si>
    <t>570000158</t>
  </si>
  <si>
    <t>570015099</t>
  </si>
  <si>
    <t>570025254</t>
  </si>
  <si>
    <t>880007059</t>
  </si>
  <si>
    <t>CHI EMILE DURKHEIM  EPINAL</t>
  </si>
  <si>
    <t>880007299</t>
  </si>
  <si>
    <t>CHI DE L'OUEST VOSGIEN</t>
  </si>
  <si>
    <t>880780093</t>
  </si>
  <si>
    <t>CENTRE HOSPITALIER DE REMIREMONT</t>
  </si>
  <si>
    <t>540000486</t>
  </si>
  <si>
    <t>POLYCLINIQUE DE GENTILLY NANCY</t>
  </si>
  <si>
    <t>970211207</t>
  </si>
  <si>
    <t>CHU DE MARTINIQUE</t>
  </si>
  <si>
    <t>090781774</t>
  </si>
  <si>
    <t>CHI DU VAL D'ARIEGE</t>
  </si>
  <si>
    <t>120780044</t>
  </si>
  <si>
    <t>CH "HOPITAL JACQUES PUEL" DE RODEZ</t>
  </si>
  <si>
    <t>120780069</t>
  </si>
  <si>
    <t>CH VILLEFRANCHE DE ROUERGUE</t>
  </si>
  <si>
    <t>310780671</t>
  </si>
  <si>
    <t>310781406</t>
  </si>
  <si>
    <t>HOTEL DIEU ST-JACQUES CHU DE TOULOUSE</t>
  </si>
  <si>
    <t>310782347</t>
  </si>
  <si>
    <t>INSTITUT CLAUDIUS REGAUD</t>
  </si>
  <si>
    <t>320780117</t>
  </si>
  <si>
    <t>CENTRE HOSPITALIER D'AUCH</t>
  </si>
  <si>
    <t>460780216</t>
  </si>
  <si>
    <t>650780158</t>
  </si>
  <si>
    <t>CENTRE HOSPITALIER LOURDES</t>
  </si>
  <si>
    <t>810000331</t>
  </si>
  <si>
    <t>CENTRE HOSPITALIER D'ALBI</t>
  </si>
  <si>
    <t>820000016</t>
  </si>
  <si>
    <t>CENTRE HOSPITALIER DE MONTAUBAN</t>
  </si>
  <si>
    <t>310780101</t>
  </si>
  <si>
    <t>CLINIQUE SAINT JEAN LANGUEDOC</t>
  </si>
  <si>
    <t>310780259</t>
  </si>
  <si>
    <t>S.A. CLINIQUE PASTEUR</t>
  </si>
  <si>
    <t>310780283</t>
  </si>
  <si>
    <t>NOUVELLE CLINIQUE DE L'UNION</t>
  </si>
  <si>
    <t>310780382</t>
  </si>
  <si>
    <t>310781000</t>
  </si>
  <si>
    <t>CLINIQUE DES CEDRES</t>
  </si>
  <si>
    <t>310781505</t>
  </si>
  <si>
    <t>CLINIQUE D'OCCITANIE</t>
  </si>
  <si>
    <t>650780679</t>
  </si>
  <si>
    <t>S.A. CLINIQUE DE L'ORMEAU</t>
  </si>
  <si>
    <t>810000224</t>
  </si>
  <si>
    <t>590000188</t>
  </si>
  <si>
    <t>CLCC OSCAR LAMBRET LILLE</t>
  </si>
  <si>
    <t>590051801</t>
  </si>
  <si>
    <t>GCS DU GPT DES HOPITAUX DE L'ICL</t>
  </si>
  <si>
    <t>590780193</t>
  </si>
  <si>
    <t>590781415</t>
  </si>
  <si>
    <t>CH DUNKERQUE</t>
  </si>
  <si>
    <t>590781605</t>
  </si>
  <si>
    <t>CH CAMBRAI</t>
  </si>
  <si>
    <t>590781902</t>
  </si>
  <si>
    <t>CH TOURCOING</t>
  </si>
  <si>
    <t>590782165</t>
  </si>
  <si>
    <t>CH DENAIN</t>
  </si>
  <si>
    <t>590782215</t>
  </si>
  <si>
    <t>CH VALENCIENNES</t>
  </si>
  <si>
    <t>590782421</t>
  </si>
  <si>
    <t>CH ROUBAIX</t>
  </si>
  <si>
    <t>590782652</t>
  </si>
  <si>
    <t>CH HAZEBROUCK</t>
  </si>
  <si>
    <t>590783239</t>
  </si>
  <si>
    <t>CH DOUAI</t>
  </si>
  <si>
    <t>620100057</t>
  </si>
  <si>
    <t>CH ARRAS</t>
  </si>
  <si>
    <t>620100651</t>
  </si>
  <si>
    <t>CH BETHUNE</t>
  </si>
  <si>
    <t>620100685</t>
  </si>
  <si>
    <t>CH LENS</t>
  </si>
  <si>
    <t>620101337</t>
  </si>
  <si>
    <t>CH CALAIS</t>
  </si>
  <si>
    <t>620101360</t>
  </si>
  <si>
    <t>CH REGION DE ST-OMER</t>
  </si>
  <si>
    <t>620103432</t>
  </si>
  <si>
    <t>CH ARRONDISSEMENT DE MONTREUIL</t>
  </si>
  <si>
    <t>620103440</t>
  </si>
  <si>
    <t>CH BOULOGNE-SUR-MER</t>
  </si>
  <si>
    <t>590780383</t>
  </si>
  <si>
    <t>POLYCLINIQUE DE LA LOUVIERE</t>
  </si>
  <si>
    <t>CLINIQUE SAINT JEAN</t>
  </si>
  <si>
    <t>590815056</t>
  </si>
  <si>
    <t>CLINIQUE DE FLANDRE</t>
  </si>
  <si>
    <t>590817458</t>
  </si>
  <si>
    <t>CLINIQUE DE LA VICTOIRE</t>
  </si>
  <si>
    <t>620101501</t>
  </si>
  <si>
    <t>970403606</t>
  </si>
  <si>
    <t>G.H. EST-REUNION</t>
  </si>
  <si>
    <t>970408589</t>
  </si>
  <si>
    <t>440000057</t>
  </si>
  <si>
    <t>CENTRE HOSPITALIER DE ST NAZAIRE</t>
  </si>
  <si>
    <t>440000289</t>
  </si>
  <si>
    <t>CHU DE NANTES</t>
  </si>
  <si>
    <t>440000313</t>
  </si>
  <si>
    <t>CENTRE HOSPITALIER CHATEAUBRIANT</t>
  </si>
  <si>
    <t>440050433</t>
  </si>
  <si>
    <t>CLINIQUE MUTUALISTE DE L'ESTUAIRE</t>
  </si>
  <si>
    <t>490000031</t>
  </si>
  <si>
    <t>CHU D'ANGERS</t>
  </si>
  <si>
    <t>490000155</t>
  </si>
  <si>
    <t>490000676</t>
  </si>
  <si>
    <t>CENTRE HOSPITALIER DE CHOLET</t>
  </si>
  <si>
    <t>490528452</t>
  </si>
  <si>
    <t>CENTRE HOSPITALIER DE SAUMUR</t>
  </si>
  <si>
    <t>CENTRE HOSPITALIER DE LAVAL</t>
  </si>
  <si>
    <t>720000025</t>
  </si>
  <si>
    <t>CENTRE HOSPITALIER DU MANS</t>
  </si>
  <si>
    <t>850000019</t>
  </si>
  <si>
    <t>CENTRE HOSPITALIER DE LA ROCHE/YON</t>
  </si>
  <si>
    <t>850000084</t>
  </si>
  <si>
    <t>720000249</t>
  </si>
  <si>
    <t>020000063</t>
  </si>
  <si>
    <t>CENTRE HOSPITALIER DE SAINT QUENTIN</t>
  </si>
  <si>
    <t>020000253</t>
  </si>
  <si>
    <t>CENTRE HOSPITALIER DE LAON</t>
  </si>
  <si>
    <t>020000287</t>
  </si>
  <si>
    <t>CENTRE HOSPITALIER DE CHAUNY</t>
  </si>
  <si>
    <t>020004404</t>
  </si>
  <si>
    <t>CENTRE HOSPITALIER DE CHATEAU THIERRY</t>
  </si>
  <si>
    <t>600100168</t>
  </si>
  <si>
    <t>600100713</t>
  </si>
  <si>
    <t>CENTRE HOSPITALIER DE BEAUVAIS</t>
  </si>
  <si>
    <t>600100721</t>
  </si>
  <si>
    <t>CHICN - CENTRE HOSPITALIER INTERCOMMUNAL COMPIEGNE NOYON</t>
  </si>
  <si>
    <t>600101984</t>
  </si>
  <si>
    <t>GROUPEMENT HOSPITALIER PUBLIC DU SUD DE L'OISE</t>
  </si>
  <si>
    <t>800000028</t>
  </si>
  <si>
    <t>CENTRE HOSPITALIER D'ABBEVILLE</t>
  </si>
  <si>
    <t>800000036</t>
  </si>
  <si>
    <t>CENTRE HOSPITALIER D'ALBERT</t>
  </si>
  <si>
    <t>800000044</t>
  </si>
  <si>
    <t>CHU AMIENS</t>
  </si>
  <si>
    <t>600100754</t>
  </si>
  <si>
    <t>800009466</t>
  </si>
  <si>
    <t>POLYCLINIQUE DE PICARDIE</t>
  </si>
  <si>
    <t>800013179</t>
  </si>
  <si>
    <t>160000451</t>
  </si>
  <si>
    <t>CENTRE HOSPITALIER D'ANGOULEME</t>
  </si>
  <si>
    <t>160014411</t>
  </si>
  <si>
    <t>CENTRE HOSP INTERCOMMUNAL DU PAYS DE COGNAC</t>
  </si>
  <si>
    <t>GROUPE HOSPITALIER LA ROCHELLE-RE-AUNIS</t>
  </si>
  <si>
    <t>170780050</t>
  </si>
  <si>
    <t>CENTRE HOSPITALIER DE JONZAC</t>
  </si>
  <si>
    <t>170780175</t>
  </si>
  <si>
    <t>CENTRE HOSPITALIER DE SAINTONGE</t>
  </si>
  <si>
    <t>170780191</t>
  </si>
  <si>
    <t>CENTRE HOSPITALIER DE ROYAN</t>
  </si>
  <si>
    <t>170780225</t>
  </si>
  <si>
    <t>CENTRE HOSPITALIER DE ROCHEFORT</t>
  </si>
  <si>
    <t>790000012</t>
  </si>
  <si>
    <t>CENTRE HOSPITALIER GEORGES RENON</t>
  </si>
  <si>
    <t>860013077</t>
  </si>
  <si>
    <t>040780215</t>
  </si>
  <si>
    <t>040788879</t>
  </si>
  <si>
    <t>CH DIGNE</t>
  </si>
  <si>
    <t>050000116</t>
  </si>
  <si>
    <t>CH ESCARTONS</t>
  </si>
  <si>
    <t>050002948</t>
  </si>
  <si>
    <t>CHICAS GAP-SISTERON</t>
  </si>
  <si>
    <t>060000528</t>
  </si>
  <si>
    <t>CENTRE ANTOINE LACASSAGNE</t>
  </si>
  <si>
    <t>060780897</t>
  </si>
  <si>
    <t>060780947</t>
  </si>
  <si>
    <t>HOPITAUX PEDIATRIQUES NICE CHU LENVAL</t>
  </si>
  <si>
    <t>060780954</t>
  </si>
  <si>
    <t>CH D'ANTIBES JUAN LES PINS</t>
  </si>
  <si>
    <t>060780988</t>
  </si>
  <si>
    <t>060785011</t>
  </si>
  <si>
    <t>CHU DE NICE</t>
  </si>
  <si>
    <t>060791811</t>
  </si>
  <si>
    <t>060794013</t>
  </si>
  <si>
    <t>130001647</t>
  </si>
  <si>
    <t>INSTITUT PAOLI CALMETTES</t>
  </si>
  <si>
    <t>130041916</t>
  </si>
  <si>
    <t>CH PAYS D'AIX - CHI AIX-PERTUIS</t>
  </si>
  <si>
    <t>130043664</t>
  </si>
  <si>
    <t>130781446</t>
  </si>
  <si>
    <t>CH D'AUBAGNE</t>
  </si>
  <si>
    <t>130782634</t>
  </si>
  <si>
    <t>CH SALON DE PROVENCE</t>
  </si>
  <si>
    <t>130785652</t>
  </si>
  <si>
    <t>FONDATION HOPITAL SAINT JOSEPH</t>
  </si>
  <si>
    <t>130786049</t>
  </si>
  <si>
    <t>130789274</t>
  </si>
  <si>
    <t>130789316</t>
  </si>
  <si>
    <t>CH LES RAYETTES</t>
  </si>
  <si>
    <t>830100525</t>
  </si>
  <si>
    <t>830100533</t>
  </si>
  <si>
    <t>830100566</t>
  </si>
  <si>
    <t>CHI DE FREJUS SAINT RAPHAEL</t>
  </si>
  <si>
    <t>830100590</t>
  </si>
  <si>
    <t>830100616</t>
  </si>
  <si>
    <t>CHI TOULON LA SEYNE</t>
  </si>
  <si>
    <t>840000087</t>
  </si>
  <si>
    <t>840000350</t>
  </si>
  <si>
    <t>CLINIQUE SAINTE CATHERINE</t>
  </si>
  <si>
    <t>840006597</t>
  </si>
  <si>
    <t>CH HENRI DUFFAUT</t>
  </si>
  <si>
    <t>060780517</t>
  </si>
  <si>
    <t>060780590</t>
  </si>
  <si>
    <t>CLINIQUE DU PALAIS</t>
  </si>
  <si>
    <t>060785219</t>
  </si>
  <si>
    <t>CLINIQUE PLEIN CIEL</t>
  </si>
  <si>
    <t>130781289</t>
  </si>
  <si>
    <t>130781479</t>
  </si>
  <si>
    <t>130782162</t>
  </si>
  <si>
    <t>CLINIQUE DE MARTIGUES</t>
  </si>
  <si>
    <t>CLINIQUE BOUCHARD</t>
  </si>
  <si>
    <t>130784051</t>
  </si>
  <si>
    <t>130785678</t>
  </si>
  <si>
    <t>CLINIQUE VERT COTEAU</t>
  </si>
  <si>
    <t>830100103</t>
  </si>
  <si>
    <t>CLINIQUE STE MARGUERITE</t>
  </si>
  <si>
    <t>830100251</t>
  </si>
  <si>
    <t>CLINIQUE DU CAP D'OR</t>
  </si>
  <si>
    <t>830100434</t>
  </si>
  <si>
    <t>010780054</t>
  </si>
  <si>
    <t>CH BOURG-EN-BRESSE</t>
  </si>
  <si>
    <t>010780062</t>
  </si>
  <si>
    <t>CH BELLEY</t>
  </si>
  <si>
    <t>070002878</t>
  </si>
  <si>
    <t>CH VALS D'ARDECHE</t>
  </si>
  <si>
    <t>070005566</t>
  </si>
  <si>
    <t>CH ARDECHE MERIDIONALE</t>
  </si>
  <si>
    <t>070780358</t>
  </si>
  <si>
    <t>260000021</t>
  </si>
  <si>
    <t>CH VALENCE</t>
  </si>
  <si>
    <t>260000047</t>
  </si>
  <si>
    <t>CH MONTELIMAR</t>
  </si>
  <si>
    <t>260000054</t>
  </si>
  <si>
    <t>CH CREST</t>
  </si>
  <si>
    <t>380012658</t>
  </si>
  <si>
    <t>GROUPE HOSPITALIER MUTUALISTE DE GRENOBLE</t>
  </si>
  <si>
    <t>380780049</t>
  </si>
  <si>
    <t>CH BOURGOIN-JALLIEU</t>
  </si>
  <si>
    <t>380780080</t>
  </si>
  <si>
    <t>CHU GRENOBLE</t>
  </si>
  <si>
    <t>380781435</t>
  </si>
  <si>
    <t>CH VIENNE</t>
  </si>
  <si>
    <t>380784751</t>
  </si>
  <si>
    <t>CH VOIRON</t>
  </si>
  <si>
    <t>420002495</t>
  </si>
  <si>
    <t>420013492</t>
  </si>
  <si>
    <t>GCS-ES INSTITUT CANCEROLOGIE LUCIEN NEUWIRTH</t>
  </si>
  <si>
    <t>420780033</t>
  </si>
  <si>
    <t>CH ROANNE</t>
  </si>
  <si>
    <t>420780652</t>
  </si>
  <si>
    <t>CH FIRMINY</t>
  </si>
  <si>
    <t>420784878</t>
  </si>
  <si>
    <t>CHU SAINT-ETIENNE</t>
  </si>
  <si>
    <t>690000880</t>
  </si>
  <si>
    <t>CENTRE LEON BERARD</t>
  </si>
  <si>
    <t>690780044</t>
  </si>
  <si>
    <t>CH SAINTE-FOY-LES-LYON</t>
  </si>
  <si>
    <t>690781810</t>
  </si>
  <si>
    <t>HOSPICES CIVILS DE LYON</t>
  </si>
  <si>
    <t>690781836</t>
  </si>
  <si>
    <t>CLINIQUE MUTUALISTE DE LYON</t>
  </si>
  <si>
    <t>690782222</t>
  </si>
  <si>
    <t>690788930</t>
  </si>
  <si>
    <t>690805361</t>
  </si>
  <si>
    <t>CH SAINT-JOSEPH/SAINT-LUC</t>
  </si>
  <si>
    <t>730000015</t>
  </si>
  <si>
    <t>740001839</t>
  </si>
  <si>
    <t>HOPITAUX DES PAYS DU MONT-BLANC</t>
  </si>
  <si>
    <t>740781133</t>
  </si>
  <si>
    <t>740790258</t>
  </si>
  <si>
    <t>740790381</t>
  </si>
  <si>
    <t>HOPITAUX DU LEMAN</t>
  </si>
  <si>
    <t>010780195</t>
  </si>
  <si>
    <t>260003017</t>
  </si>
  <si>
    <t>260006267</t>
  </si>
  <si>
    <t>420002479</t>
  </si>
  <si>
    <t>HAD OIKIA</t>
  </si>
  <si>
    <t>420013005</t>
  </si>
  <si>
    <t>690019799</t>
  </si>
  <si>
    <t>690022108</t>
  </si>
  <si>
    <t>CENTRE DE DIALYSE BAYARD</t>
  </si>
  <si>
    <t>690023411</t>
  </si>
  <si>
    <t>HOPITAL PRIVE JEAN MERMOZ</t>
  </si>
  <si>
    <t>690782834</t>
  </si>
  <si>
    <t>CLINIQUE DU TONKIN</t>
  </si>
  <si>
    <t>730004298</t>
  </si>
  <si>
    <t>SSA</t>
  </si>
  <si>
    <t>750810814</t>
  </si>
  <si>
    <t>SERVICE DE SANTE DES ARMEES</t>
  </si>
  <si>
    <t>370000481</t>
  </si>
  <si>
    <t>540023264</t>
  </si>
  <si>
    <t>550006795</t>
  </si>
  <si>
    <t>860013382</t>
  </si>
  <si>
    <t>GROUPE HOSPITALIER INTERCOMMUNAL LE RAINCY - MONTFERMEIL</t>
  </si>
  <si>
    <t>ICM (INSTITUT REGIONAL DU CANCER DE MONTPELLIER)</t>
  </si>
  <si>
    <t>INSTITUT DE CANCEROLOGIE DE LORRAINE</t>
  </si>
  <si>
    <t>CENTRE HOSPITALIER DE VERDUN/SAINT MIHIEL</t>
  </si>
  <si>
    <t>GROUPE HOSPITALIER NORD VIENNE</t>
  </si>
  <si>
    <t>HOPITAL PRIVE GERIATRIQUE LES SOURCES</t>
  </si>
  <si>
    <t>CH ARDECHE-NORD</t>
  </si>
  <si>
    <t>HOPITAL NORD-OUEST (VILLEFRANCHE-SUR-SAONE)</t>
  </si>
  <si>
    <t>CH ANNECY-GENEVOIS</t>
  </si>
  <si>
    <t>CH ALPES-LEMAN (CHAL)</t>
  </si>
  <si>
    <t>CLINIQUE OCEANE</t>
  </si>
  <si>
    <t>Pays de la Loire</t>
  </si>
  <si>
    <t>Provence-Alpes-Côte-d'Azur</t>
  </si>
  <si>
    <t>GCS</t>
  </si>
  <si>
    <t>CHR DE REIMS</t>
  </si>
  <si>
    <t>CHR/U</t>
  </si>
  <si>
    <t>CH AUBAN MOET A EPERNAY</t>
  </si>
  <si>
    <t>CH DE ST DIZIER</t>
  </si>
  <si>
    <t>CH ROBERT PAX</t>
  </si>
  <si>
    <t>CH SARREBOURG</t>
  </si>
  <si>
    <t>CHIC UNISANTÉ</t>
  </si>
  <si>
    <t>CHR/U METZ-THIONVILLE</t>
  </si>
  <si>
    <t>670780212</t>
  </si>
  <si>
    <t>CLINIQUE SAINTE-ANNE (GH SAINT-VINCENT)</t>
  </si>
  <si>
    <t>080010473</t>
  </si>
  <si>
    <t>680020336</t>
  </si>
  <si>
    <t>GRPE HOSP REGION MULHOUSE ET SUD ALSACE</t>
  </si>
  <si>
    <t>570001057</t>
  </si>
  <si>
    <t>HÔPITAL BELLE ISLE (HOPITAUX PRIVES DE METZ)</t>
  </si>
  <si>
    <t>570026252</t>
  </si>
  <si>
    <t>HÔPITAL ROBERT SCHUMAN (HOPITAUX PRIVES DE METZ)</t>
  </si>
  <si>
    <t>CH BERGERAC</t>
  </si>
  <si>
    <t>CHR/U DE POITIERS</t>
  </si>
  <si>
    <t>CHR/UU DE BREST</t>
  </si>
  <si>
    <t>CHR/UU DE TOURS</t>
  </si>
  <si>
    <t>CH DE CASTELLUCCIO</t>
  </si>
  <si>
    <t>GUSTAVE ROUSSY</t>
  </si>
  <si>
    <t>INSTITUT CURIE - Paris Saint-Cloud</t>
  </si>
  <si>
    <t>CHR/U LILLE</t>
  </si>
  <si>
    <t>Normandie</t>
  </si>
  <si>
    <t xml:space="preserve">INSTITUT DE CANCEROLOGIE DE L'OUEST (ICO) </t>
  </si>
  <si>
    <t>AP-HM</t>
  </si>
  <si>
    <t>zz-Guadeloupe</t>
  </si>
  <si>
    <t>zz-Guyane</t>
  </si>
  <si>
    <t>970302121</t>
  </si>
  <si>
    <t>CH DE L'OUEST GUYANAIS FRANCK JOLY</t>
  </si>
  <si>
    <t>CHR/U REUNION</t>
  </si>
  <si>
    <t>zz-Océan Indien</t>
  </si>
  <si>
    <t>zz-Martinique</t>
  </si>
  <si>
    <t>CH DE SEDAN</t>
  </si>
  <si>
    <t>Alsace Champagne-Ardenne Lorraine (Grand Est)</t>
  </si>
  <si>
    <t>CENTRE MEDICO-CHIRURGICAL DE CHAUMONT</t>
  </si>
  <si>
    <t>540001096</t>
  </si>
  <si>
    <t>CH DE MT ST MARTIN</t>
  </si>
  <si>
    <t>670017755</t>
  </si>
  <si>
    <t>GROUPEMENT HOSPITALIER SELESTAT OBERNAI</t>
  </si>
  <si>
    <t>CLINIQUE DIACONAT FONDERIE</t>
  </si>
  <si>
    <t>Aquitaine Limousin Poitou-Charentes (Nouvelle-Aquitaine)</t>
  </si>
  <si>
    <t>CENTRE HOSPITALIER D'ORTHEZ</t>
  </si>
  <si>
    <t>170024194</t>
  </si>
  <si>
    <t>CENTRE MÉDICAL NATIONAL STE FEYRE</t>
  </si>
  <si>
    <t>640018206</t>
  </si>
  <si>
    <t>CAPIO CLINIQUE BELHARRA</t>
  </si>
  <si>
    <t>POLYCLINIQUE AGUILERA</t>
  </si>
  <si>
    <t>CENTRE HOSPITALIER D'OLORON SAINTE MARIE</t>
  </si>
  <si>
    <t>CLINIQUE FRANCOIS CHENIEUX</t>
  </si>
  <si>
    <t>POLYCLINIQUE LYON-NORD</t>
  </si>
  <si>
    <t>Auvergne-Rhône-Alpes</t>
  </si>
  <si>
    <t xml:space="preserve">CLINIQUE CONVERT </t>
  </si>
  <si>
    <t>HOPITAL PRIVE SAINT-FRANCOIS</t>
  </si>
  <si>
    <t>POLYCLINIQUE ST-ODILON - MOULINS</t>
  </si>
  <si>
    <t>CH HENRI MONDOR AURILLAC</t>
  </si>
  <si>
    <t>CENTRE MÉDICO-CHIRURGICAL AURILLAC</t>
  </si>
  <si>
    <t>CLINIQUE GENERALE VALENCE</t>
  </si>
  <si>
    <t>HÔPITAL DU GIER</t>
  </si>
  <si>
    <t>HAD PEDIATRIQUE ALLP SAINT-ETIENNE</t>
  </si>
  <si>
    <t>CH EMILE ROUX LE PUY</t>
  </si>
  <si>
    <t>HAD PEDIATRIQUE ALLP SANTE SOCIAL</t>
  </si>
  <si>
    <t>HAD SOINS ET SANTÉ LYON</t>
  </si>
  <si>
    <t>CH METROPOLE SAVOIE</t>
  </si>
  <si>
    <t>HÔPITAL PRIVÉ MEDIPOLE DE SAVOIE</t>
  </si>
  <si>
    <t>210012175</t>
  </si>
  <si>
    <t>HOSPICES CIVILS DE BEAUNE</t>
  </si>
  <si>
    <t>Bourgogne-Franche-Comté</t>
  </si>
  <si>
    <t>GROUPEMENT HOSPITALIER DE LA HAUTE-SAONE</t>
  </si>
  <si>
    <t xml:space="preserve">HOPITAL PRIVE SAINTE MARIE </t>
  </si>
  <si>
    <t>HOPITAL ARTHUR GARDINER</t>
  </si>
  <si>
    <t>CH DOUARNENEZ</t>
  </si>
  <si>
    <t xml:space="preserve">CLINIQUE PASTEUR LANROZE </t>
  </si>
  <si>
    <t>CLINIQUE ST MICHEL ET STE ANNE</t>
  </si>
  <si>
    <t>CENTRE MÉDICO-CHIRURGICAL BAIE DE MORLAIX</t>
  </si>
  <si>
    <t>POLYCLINIQUE SAINT LAURENT</t>
  </si>
  <si>
    <t>Centre-Val de Loire</t>
  </si>
  <si>
    <t>HÔPITAL PRIVÉ GUILLAUME DE VARYE</t>
  </si>
  <si>
    <t>CH BASTIA</t>
  </si>
  <si>
    <t>CLINIQUE DE MEUDON LA FORET</t>
  </si>
  <si>
    <t>CLINIQUE BIZET</t>
  </si>
  <si>
    <t>CH DE MANTES LA JOLIE</t>
  </si>
  <si>
    <t>CH PRIVE DE L'EUROPE</t>
  </si>
  <si>
    <t>920000460</t>
  </si>
  <si>
    <t>CLCC RENE HUGUENIN INSTITUT CURIE</t>
  </si>
  <si>
    <t>INSTITUT HOSPITALIER - SITE KLEBER</t>
  </si>
  <si>
    <t>HÔPITAL AMERICAIN 2</t>
  </si>
  <si>
    <t>CH INTERCOMMUNAL DE MONTREUIL</t>
  </si>
  <si>
    <t>HOPITAL GUSTAVE ROUSSY - CHEVILLY</t>
  </si>
  <si>
    <t>HÔPITAL PRIVÉ PAUL D'EGINE</t>
  </si>
  <si>
    <t>CENTRE HOSPITALIER DE BIGORRE</t>
  </si>
  <si>
    <t>Midi-Pyrénées Languedoc-Roussillon (Occitanie)</t>
  </si>
  <si>
    <t>CHIC DE CASTRES-MAZAMET</t>
  </si>
  <si>
    <t>300017209</t>
  </si>
  <si>
    <t>KENVAL INSTITUT DE CANCEROLOGIE</t>
  </si>
  <si>
    <t>POLYCLINIQUE GRAND SUD</t>
  </si>
  <si>
    <t>CENTRE HOSPITALIER COMMINGES PYRENEES</t>
  </si>
  <si>
    <t>CENTRE HOSPITALIER JEAN ROUGIER CAHORS</t>
  </si>
  <si>
    <t>CENTRE MCO CLAUDE BERNARD</t>
  </si>
  <si>
    <t>CENTRE HOSPITALIER D'ARMENTIERES</t>
  </si>
  <si>
    <t>Nord-Pas-de-Calais Picardie (Hauts-de-France)</t>
  </si>
  <si>
    <t>590785374</t>
  </si>
  <si>
    <t>CLINIQUE TEISSIER</t>
  </si>
  <si>
    <t>CENTRE MÉDICO-CHIRURGICAL DES JOCKEYS</t>
  </si>
  <si>
    <t>POLYCLINIQUE SAINT-COME</t>
  </si>
  <si>
    <t>620003376</t>
  </si>
  <si>
    <t>POLYCLINIQUE MÉDICO-CHIRURGICALE D'HENIN-BEAUMONT</t>
  </si>
  <si>
    <t>POLYCLINIQUE DE BOIS-BERNARD SA</t>
  </si>
  <si>
    <t>CH BAYEUX</t>
  </si>
  <si>
    <t>CH VIRE</t>
  </si>
  <si>
    <t>440001113</t>
  </si>
  <si>
    <t>CRLCC RENE GAUDUCHEAU</t>
  </si>
  <si>
    <t>CENTRE HOSPITALIER LES SABLES D'OLONNES</t>
  </si>
  <si>
    <t>CH MANOSQUE</t>
  </si>
  <si>
    <t>CH DE GRASSE</t>
  </si>
  <si>
    <t>CH DE CANNES</t>
  </si>
  <si>
    <t>HOPITAL EUROPEEN DESBIEF AMBROISE PARE</t>
  </si>
  <si>
    <t>POLYCLINIQUE DU PARC RAMBOT LA PROVENCALE</t>
  </si>
  <si>
    <t>CLINIQUE LA CASAMANCE</t>
  </si>
  <si>
    <t>POLYCLINIQUE CLAIRVAL</t>
  </si>
  <si>
    <t>CH D'ARLES</t>
  </si>
  <si>
    <t>CH DE DRAGUIGNAN</t>
  </si>
  <si>
    <t>CH DE HYERES</t>
  </si>
  <si>
    <t>CH DE SAINT-TROPEZ</t>
  </si>
  <si>
    <t>CH LOUIS GIORGI D'ORANGE</t>
  </si>
  <si>
    <t>Déclarations FICHSUP 2015 RIHN</t>
  </si>
  <si>
    <t>Déclarations FICHSUP 2015 LC</t>
  </si>
  <si>
    <t>Dotation Laboratoires de génétique 2015</t>
  </si>
  <si>
    <t>Prorata dotation génétique sur 30 M€</t>
  </si>
  <si>
    <t>25% Déclarations FICHSUP 2015 RIHN</t>
  </si>
  <si>
    <t>25% Prorata dotation génétique sur 30 M€</t>
  </si>
  <si>
    <t>25% * 74,15% Déclarations FICHSUP 2015 LC</t>
  </si>
  <si>
    <t>Raison Sociale</t>
  </si>
  <si>
    <t>Dotation C2 2016
RIHN + LC + Génétique</t>
  </si>
  <si>
    <t>CTRE CARDIO MEDICO CHIRURGICAL TZANCK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</si>
</sst>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000000000"/>
  </numFmts>
  <fonts count="10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b/>
      <sz val="9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4" fontId="7" fillId="0" borderId="0" applyFont="0" applyFill="0" applyBorder="0" applyAlignment="0" applyProtection="0"/>
    <xf numFmtId="0" fontId="9" fillId="0" borderId="0"/>
  </cellStyleXfs>
  <cellXfs count="35">
    <xf numFmtId="0" fontId="0" fillId="0" borderId="0" xfId="0"/>
    <xf numFmtId="0" fontId="3" fillId="0" borderId="1" xfId="0" applyFont="1" applyFill="1" applyBorder="1" applyAlignment="1" applyProtection="1">
      <alignment vertical="center"/>
      <protection hidden="1"/>
    </xf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left" vertical="center"/>
      <protection hidden="1"/>
    </xf>
    <xf numFmtId="3" fontId="0" fillId="0" borderId="1" xfId="0" applyNumberFormat="1" applyFill="1" applyBorder="1"/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/>
    <xf numFmtId="0" fontId="0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3" borderId="1" xfId="0" applyFill="1" applyBorder="1"/>
    <xf numFmtId="0" fontId="3" fillId="3" borderId="1" xfId="0" applyFont="1" applyFill="1" applyBorder="1"/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164" fontId="0" fillId="0" borderId="1" xfId="0" applyNumberFormat="1" applyFont="1" applyFill="1" applyBorder="1" applyAlignment="1" applyProtection="1">
      <alignment horizontal="left" vertical="center"/>
      <protection hidden="1"/>
    </xf>
    <xf numFmtId="164" fontId="3" fillId="2" borderId="1" xfId="0" applyNumberFormat="1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Alignment="1" applyProtection="1">
      <alignment horizontal="left" vertical="center"/>
      <protection hidden="1"/>
    </xf>
    <xf numFmtId="164" fontId="2" fillId="0" borderId="1" xfId="0" applyNumberFormat="1" applyFont="1" applyFill="1" applyBorder="1" applyAlignment="1">
      <alignment horizontal="left"/>
    </xf>
    <xf numFmtId="44" fontId="6" fillId="0" borderId="1" xfId="2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44" fontId="5" fillId="0" borderId="1" xfId="2" applyFont="1" applyFill="1" applyBorder="1" applyAlignment="1" applyProtection="1">
      <alignment horizontal="right" vertical="center" wrapText="1"/>
      <protection locked="0"/>
    </xf>
    <xf numFmtId="44" fontId="8" fillId="0" borderId="1" xfId="2" applyFont="1" applyFill="1" applyBorder="1" applyAlignment="1" applyProtection="1">
      <alignment horizontal="right" vertical="center" wrapText="1"/>
      <protection locked="0"/>
    </xf>
    <xf numFmtId="44" fontId="8" fillId="3" borderId="1" xfId="2" applyFont="1" applyFill="1" applyBorder="1" applyAlignment="1" applyProtection="1">
      <alignment horizontal="right" vertical="center" wrapText="1"/>
      <protection locked="0"/>
    </xf>
    <xf numFmtId="0" fontId="0" fillId="0" borderId="0" xfId="0" applyBorder="1"/>
    <xf numFmtId="164" fontId="0" fillId="0" borderId="1" xfId="0" applyNumberForma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left"/>
    </xf>
    <xf numFmtId="164" fontId="0" fillId="3" borderId="1" xfId="0" applyNumberFormat="1" applyFill="1" applyBorder="1" applyAlignment="1">
      <alignment horizontal="left"/>
    </xf>
  </cellXfs>
  <cellStyles count="4">
    <cellStyle name="Monétaire" xfId="2" builtinId="4"/>
    <cellStyle name="Normal" xfId="0" builtinId="0"/>
    <cellStyle name="Normal 4" xfId="3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02"/>
  <sheetViews>
    <sheetView tabSelected="1" zoomScale="80" zoomScaleNormal="80" workbookViewId="0">
      <pane ySplit="1" topLeftCell="A74" activePane="bottomLeft" state="frozen"/>
      <selection activeCell="C1" sqref="C1"/>
      <selection pane="bottomLeft" activeCell="A197" sqref="A197:XFD197"/>
    </sheetView>
  </sheetViews>
  <sheetFormatPr baseColWidth="10" defaultRowHeight="15"/>
  <cols>
    <col min="2" max="2" width="65.85546875" bestFit="1" customWidth="1"/>
    <col min="3" max="3" width="11.42578125" customWidth="1"/>
    <col min="4" max="4" width="60.140625" bestFit="1" customWidth="1"/>
    <col min="5" max="5" width="19" customWidth="1"/>
    <col min="6" max="6" width="22.85546875" customWidth="1"/>
    <col min="7" max="7" width="19.42578125" customWidth="1"/>
    <col min="8" max="8" width="18.140625" customWidth="1"/>
    <col min="9" max="9" width="19.28515625" customWidth="1"/>
    <col min="10" max="10" width="17.42578125" customWidth="1"/>
    <col min="11" max="11" width="17.7109375" customWidth="1"/>
    <col min="12" max="12" width="17.5703125" customWidth="1"/>
  </cols>
  <sheetData>
    <row r="1" spans="1:12" ht="60">
      <c r="A1" s="16" t="s">
        <v>0</v>
      </c>
      <c r="B1" s="17" t="s">
        <v>809</v>
      </c>
      <c r="C1" s="17" t="s">
        <v>1</v>
      </c>
      <c r="D1" s="17" t="s">
        <v>2</v>
      </c>
      <c r="E1" s="16" t="s">
        <v>802</v>
      </c>
      <c r="F1" s="16" t="s">
        <v>803</v>
      </c>
      <c r="G1" s="26" t="s">
        <v>804</v>
      </c>
      <c r="H1" s="26" t="s">
        <v>805</v>
      </c>
      <c r="I1" s="26" t="s">
        <v>806</v>
      </c>
      <c r="J1" s="26" t="s">
        <v>808</v>
      </c>
      <c r="K1" s="26" t="s">
        <v>807</v>
      </c>
      <c r="L1" s="26" t="s">
        <v>810</v>
      </c>
    </row>
    <row r="2" spans="1:12">
      <c r="A2" s="18" t="s">
        <v>172</v>
      </c>
      <c r="B2" s="4" t="s">
        <v>710</v>
      </c>
      <c r="C2" s="4" t="s">
        <v>9</v>
      </c>
      <c r="D2" s="4" t="s">
        <v>711</v>
      </c>
      <c r="E2" s="27">
        <v>0</v>
      </c>
      <c r="F2" s="27">
        <v>0</v>
      </c>
      <c r="G2" s="27">
        <v>0</v>
      </c>
      <c r="H2" s="27">
        <f>G2*30000000/$G$398</f>
        <v>0</v>
      </c>
      <c r="I2" s="27">
        <f>0.25*E2</f>
        <v>0</v>
      </c>
      <c r="J2" s="27">
        <f>0.25*0.7415600513*F2</f>
        <v>0</v>
      </c>
      <c r="K2" s="27">
        <f>0.25*H2</f>
        <v>0</v>
      </c>
      <c r="L2" s="27">
        <f>SUM(I2:K2)</f>
        <v>0</v>
      </c>
    </row>
    <row r="3" spans="1:12">
      <c r="A3" s="18" t="s">
        <v>173</v>
      </c>
      <c r="B3" s="4" t="s">
        <v>174</v>
      </c>
      <c r="C3" s="4" t="s">
        <v>9</v>
      </c>
      <c r="D3" s="4" t="s">
        <v>711</v>
      </c>
      <c r="E3" s="27">
        <v>2315.9</v>
      </c>
      <c r="F3" s="27">
        <v>120577.7</v>
      </c>
      <c r="G3" s="27">
        <v>0</v>
      </c>
      <c r="H3" s="27">
        <f>G3*30000000/$G$398</f>
        <v>0</v>
      </c>
      <c r="I3" s="27">
        <f>0.25*E3</f>
        <v>578.97500000000002</v>
      </c>
      <c r="J3" s="27">
        <f>0.25*0.7415600513*F3</f>
        <v>22353.901349409003</v>
      </c>
      <c r="K3" s="27">
        <f>0.25*H3</f>
        <v>0</v>
      </c>
      <c r="L3" s="27">
        <f>SUM(I3:K3)</f>
        <v>22932.876349409002</v>
      </c>
    </row>
    <row r="4" spans="1:12">
      <c r="A4" s="18" t="s">
        <v>685</v>
      </c>
      <c r="B4" s="4" t="s">
        <v>175</v>
      </c>
      <c r="C4" s="5" t="s">
        <v>674</v>
      </c>
      <c r="D4" s="4" t="s">
        <v>711</v>
      </c>
      <c r="E4" s="27">
        <v>0</v>
      </c>
      <c r="F4" s="27">
        <v>0</v>
      </c>
      <c r="G4" s="27">
        <v>0</v>
      </c>
      <c r="H4" s="27">
        <f>G4*30000000/$G$398</f>
        <v>0</v>
      </c>
      <c r="I4" s="27">
        <f>0.25*E4</f>
        <v>0</v>
      </c>
      <c r="J4" s="27">
        <f>0.25*0.7415600513*F4</f>
        <v>0</v>
      </c>
      <c r="K4" s="27">
        <f>0.25*H4</f>
        <v>0</v>
      </c>
      <c r="L4" s="27">
        <f>SUM(I4:K4)</f>
        <v>0</v>
      </c>
    </row>
    <row r="5" spans="1:12">
      <c r="A5" s="18" t="s">
        <v>176</v>
      </c>
      <c r="B5" s="4" t="s">
        <v>177</v>
      </c>
      <c r="C5" s="4" t="s">
        <v>9</v>
      </c>
      <c r="D5" s="4" t="s">
        <v>711</v>
      </c>
      <c r="E5" s="27">
        <v>110614.5</v>
      </c>
      <c r="F5" s="27">
        <v>250997.85</v>
      </c>
      <c r="G5" s="27">
        <v>0</v>
      </c>
      <c r="H5" s="27">
        <f>G5*30000000/$G$398</f>
        <v>0</v>
      </c>
      <c r="I5" s="27">
        <f>0.25*E5</f>
        <v>27653.625</v>
      </c>
      <c r="J5" s="27">
        <f>0.25*0.7415600513*F5</f>
        <v>46532.49463054743</v>
      </c>
      <c r="K5" s="27">
        <f>0.25*H5</f>
        <v>0</v>
      </c>
      <c r="L5" s="27">
        <f>SUM(I5:K5)</f>
        <v>74186.11963054743</v>
      </c>
    </row>
    <row r="6" spans="1:12">
      <c r="A6" s="18" t="s">
        <v>178</v>
      </c>
      <c r="B6" s="4" t="s">
        <v>675</v>
      </c>
      <c r="C6" s="4" t="s">
        <v>676</v>
      </c>
      <c r="D6" s="4" t="s">
        <v>711</v>
      </c>
      <c r="E6" s="27">
        <v>487892.9</v>
      </c>
      <c r="F6" s="27">
        <v>1746744.1</v>
      </c>
      <c r="G6" s="27">
        <v>1609468.4974189952</v>
      </c>
      <c r="H6" s="27">
        <f>G6*30000000/$G$398</f>
        <v>365329.55546966766</v>
      </c>
      <c r="I6" s="27">
        <f>0.25*E6</f>
        <v>121973.22500000001</v>
      </c>
      <c r="J6" s="27">
        <f>0.25*0.7415600513*F6</f>
        <v>323828.91110099311</v>
      </c>
      <c r="K6" s="27">
        <f>0.25*H6</f>
        <v>91332.388867416914</v>
      </c>
      <c r="L6" s="27">
        <f>SUM(I6:K6)</f>
        <v>537134.52496841003</v>
      </c>
    </row>
    <row r="7" spans="1:12">
      <c r="A7" s="18" t="s">
        <v>179</v>
      </c>
      <c r="B7" s="4" t="s">
        <v>180</v>
      </c>
      <c r="C7" s="4" t="s">
        <v>9</v>
      </c>
      <c r="D7" s="4" t="s">
        <v>711</v>
      </c>
      <c r="E7" s="27">
        <v>3175.7</v>
      </c>
      <c r="F7" s="27">
        <v>17445.099999999999</v>
      </c>
      <c r="G7" s="27">
        <v>0</v>
      </c>
      <c r="H7" s="27">
        <f>G7*30000000/$G$398</f>
        <v>0</v>
      </c>
      <c r="I7" s="27">
        <f>0.25*E7</f>
        <v>793.92499999999995</v>
      </c>
      <c r="J7" s="27">
        <f>0.25*0.7415600513*F7</f>
        <v>3234.1473127334075</v>
      </c>
      <c r="K7" s="27">
        <f>0.25*H7</f>
        <v>0</v>
      </c>
      <c r="L7" s="27">
        <f>SUM(I7:K7)</f>
        <v>4028.0723127334077</v>
      </c>
    </row>
    <row r="8" spans="1:12">
      <c r="A8" s="18" t="s">
        <v>181</v>
      </c>
      <c r="B8" s="4" t="s">
        <v>677</v>
      </c>
      <c r="C8" s="4" t="s">
        <v>9</v>
      </c>
      <c r="D8" s="4" t="s">
        <v>711</v>
      </c>
      <c r="E8" s="27">
        <v>0</v>
      </c>
      <c r="F8" s="27">
        <v>0</v>
      </c>
      <c r="G8" s="27">
        <v>0</v>
      </c>
      <c r="H8" s="27">
        <f>G8*30000000/$G$398</f>
        <v>0</v>
      </c>
      <c r="I8" s="27">
        <f>0.25*E8</f>
        <v>0</v>
      </c>
      <c r="J8" s="27">
        <f>0.25*0.7415600513*F8</f>
        <v>0</v>
      </c>
      <c r="K8" s="27">
        <f>0.25*H8</f>
        <v>0</v>
      </c>
      <c r="L8" s="27">
        <f>SUM(I8:K8)</f>
        <v>0</v>
      </c>
    </row>
    <row r="9" spans="1:12">
      <c r="A9" s="18" t="s">
        <v>189</v>
      </c>
      <c r="B9" s="4" t="s">
        <v>190</v>
      </c>
      <c r="C9" s="4" t="s">
        <v>22</v>
      </c>
      <c r="D9" s="4" t="s">
        <v>711</v>
      </c>
      <c r="E9" s="27">
        <v>0</v>
      </c>
      <c r="F9" s="27">
        <v>0</v>
      </c>
      <c r="G9" s="27">
        <v>0</v>
      </c>
      <c r="H9" s="27">
        <f>G9*30000000/$G$398</f>
        <v>0</v>
      </c>
      <c r="I9" s="27">
        <f>0.25*E9</f>
        <v>0</v>
      </c>
      <c r="J9" s="27">
        <f>0.25*0.7415600513*F9</f>
        <v>0</v>
      </c>
      <c r="K9" s="27">
        <f>0.25*H9</f>
        <v>0</v>
      </c>
      <c r="L9" s="27">
        <f>SUM(I9:K9)</f>
        <v>0</v>
      </c>
    </row>
    <row r="10" spans="1:12">
      <c r="A10" s="18" t="s">
        <v>182</v>
      </c>
      <c r="B10" s="4" t="s">
        <v>183</v>
      </c>
      <c r="C10" s="4" t="s">
        <v>5</v>
      </c>
      <c r="D10" s="4" t="s">
        <v>711</v>
      </c>
      <c r="E10" s="27">
        <v>154768.79999999999</v>
      </c>
      <c r="F10" s="27">
        <v>372161.7</v>
      </c>
      <c r="G10" s="27">
        <v>463733.62310727203</v>
      </c>
      <c r="H10" s="27">
        <f>G10*30000000/$G$398</f>
        <v>105261.82939137942</v>
      </c>
      <c r="I10" s="27">
        <f>0.25*E10</f>
        <v>38692.199999999997</v>
      </c>
      <c r="J10" s="27">
        <f>0.25*0.7415600513*F10</f>
        <v>68995.062335973809</v>
      </c>
      <c r="K10" s="27">
        <f>0.25*H10</f>
        <v>26315.457347844855</v>
      </c>
      <c r="L10" s="27">
        <f>SUM(I10:K10)</f>
        <v>134002.71968381866</v>
      </c>
    </row>
    <row r="11" spans="1:12">
      <c r="A11" s="18" t="s">
        <v>184</v>
      </c>
      <c r="B11" s="4" t="s">
        <v>185</v>
      </c>
      <c r="C11" s="4" t="s">
        <v>9</v>
      </c>
      <c r="D11" s="4" t="s">
        <v>711</v>
      </c>
      <c r="E11" s="27">
        <v>0</v>
      </c>
      <c r="F11" s="27">
        <v>16248.6</v>
      </c>
      <c r="G11" s="27">
        <v>0</v>
      </c>
      <c r="H11" s="27">
        <f>G11*30000000/$G$398</f>
        <v>0</v>
      </c>
      <c r="I11" s="27">
        <f>0.25*E11</f>
        <v>0</v>
      </c>
      <c r="J11" s="27">
        <f>0.25*0.7415600513*F11</f>
        <v>3012.3281623882954</v>
      </c>
      <c r="K11" s="27">
        <f>0.25*H11</f>
        <v>0</v>
      </c>
      <c r="L11" s="27">
        <f>SUM(I11:K11)</f>
        <v>3012.3281623882954</v>
      </c>
    </row>
    <row r="12" spans="1:12">
      <c r="A12" s="18" t="s">
        <v>186</v>
      </c>
      <c r="B12" s="4" t="s">
        <v>187</v>
      </c>
      <c r="C12" s="4" t="s">
        <v>9</v>
      </c>
      <c r="D12" s="4" t="s">
        <v>711</v>
      </c>
      <c r="E12" s="27">
        <v>0</v>
      </c>
      <c r="F12" s="27">
        <v>1080</v>
      </c>
      <c r="G12" s="27">
        <v>0</v>
      </c>
      <c r="H12" s="27">
        <f>G12*30000000/$G$398</f>
        <v>0</v>
      </c>
      <c r="I12" s="27">
        <f>0.25*E12</f>
        <v>0</v>
      </c>
      <c r="J12" s="27">
        <f>0.25*0.7415600513*F12</f>
        <v>200.22121385100002</v>
      </c>
      <c r="K12" s="27">
        <f>0.25*H12</f>
        <v>0</v>
      </c>
      <c r="L12" s="27">
        <f>SUM(I12:K12)</f>
        <v>200.22121385100002</v>
      </c>
    </row>
    <row r="13" spans="1:12">
      <c r="A13" s="18" t="s">
        <v>188</v>
      </c>
      <c r="B13" s="4" t="s">
        <v>678</v>
      </c>
      <c r="C13" s="4" t="s">
        <v>9</v>
      </c>
      <c r="D13" s="4" t="s">
        <v>711</v>
      </c>
      <c r="E13" s="27">
        <v>0</v>
      </c>
      <c r="F13" s="27">
        <v>0</v>
      </c>
      <c r="G13" s="27">
        <v>0</v>
      </c>
      <c r="H13" s="27">
        <f>G13*30000000/$G$398</f>
        <v>0</v>
      </c>
      <c r="I13" s="27">
        <f>0.25*E13</f>
        <v>0</v>
      </c>
      <c r="J13" s="27">
        <f>0.25*0.7415600513*F13</f>
        <v>0</v>
      </c>
      <c r="K13" s="27">
        <f>0.25*H13</f>
        <v>0</v>
      </c>
      <c r="L13" s="27">
        <f>SUM(I13:K13)</f>
        <v>0</v>
      </c>
    </row>
    <row r="14" spans="1:12">
      <c r="A14" s="18" t="s">
        <v>191</v>
      </c>
      <c r="B14" s="4" t="s">
        <v>712</v>
      </c>
      <c r="C14" s="4" t="s">
        <v>22</v>
      </c>
      <c r="D14" s="4" t="s">
        <v>711</v>
      </c>
      <c r="E14" s="27">
        <v>0</v>
      </c>
      <c r="F14" s="27">
        <v>0</v>
      </c>
      <c r="G14" s="27">
        <v>0</v>
      </c>
      <c r="H14" s="27">
        <f>G14*30000000/$G$398</f>
        <v>0</v>
      </c>
      <c r="I14" s="27">
        <f>0.25*E14</f>
        <v>0</v>
      </c>
      <c r="J14" s="27">
        <f>0.25*0.7415600513*F14</f>
        <v>0</v>
      </c>
      <c r="K14" s="27">
        <f>0.25*H14</f>
        <v>0</v>
      </c>
      <c r="L14" s="27">
        <f>SUM(I14:K14)</f>
        <v>0</v>
      </c>
    </row>
    <row r="15" spans="1:12">
      <c r="A15" s="18" t="s">
        <v>376</v>
      </c>
      <c r="B15" s="4" t="s">
        <v>377</v>
      </c>
      <c r="C15" s="4" t="s">
        <v>22</v>
      </c>
      <c r="D15" s="4" t="s">
        <v>711</v>
      </c>
      <c r="E15" s="27">
        <v>0</v>
      </c>
      <c r="F15" s="27">
        <v>0</v>
      </c>
      <c r="G15" s="27">
        <v>0</v>
      </c>
      <c r="H15" s="27">
        <f>G15*30000000/$G$398</f>
        <v>0</v>
      </c>
      <c r="I15" s="27">
        <f>0.25*E15</f>
        <v>0</v>
      </c>
      <c r="J15" s="27">
        <f>0.25*0.7415600513*F15</f>
        <v>0</v>
      </c>
      <c r="K15" s="27">
        <f>0.25*H15</f>
        <v>0</v>
      </c>
      <c r="L15" s="27">
        <f>SUM(I15:K15)</f>
        <v>0</v>
      </c>
    </row>
    <row r="16" spans="1:12">
      <c r="A16" s="18" t="s">
        <v>361</v>
      </c>
      <c r="B16" s="4" t="s">
        <v>362</v>
      </c>
      <c r="C16" s="4" t="s">
        <v>9</v>
      </c>
      <c r="D16" s="4" t="s">
        <v>711</v>
      </c>
      <c r="E16" s="27">
        <v>1282.5</v>
      </c>
      <c r="F16" s="27">
        <v>4311.3500000000004</v>
      </c>
      <c r="G16" s="27">
        <v>0</v>
      </c>
      <c r="H16" s="27">
        <f>G16*30000000/$G$398</f>
        <v>0</v>
      </c>
      <c r="I16" s="27">
        <f>0.25*E16</f>
        <v>320.625</v>
      </c>
      <c r="J16" s="27">
        <f>0.25*0.7415600513*F16</f>
        <v>799.28123179306385</v>
      </c>
      <c r="K16" s="27">
        <f>0.25*H16</f>
        <v>0</v>
      </c>
      <c r="L16" s="27">
        <f>SUM(I16:K16)</f>
        <v>1119.9062317930639</v>
      </c>
    </row>
    <row r="17" spans="1:12">
      <c r="A17" s="18" t="s">
        <v>713</v>
      </c>
      <c r="B17" s="4" t="s">
        <v>714</v>
      </c>
      <c r="C17" s="19" t="s">
        <v>8</v>
      </c>
      <c r="D17" s="4" t="s">
        <v>711</v>
      </c>
      <c r="E17" s="27">
        <v>0</v>
      </c>
      <c r="F17" s="27">
        <v>0</v>
      </c>
      <c r="G17" s="27">
        <v>0</v>
      </c>
      <c r="H17" s="27">
        <f>G17*30000000/$G$398</f>
        <v>0</v>
      </c>
      <c r="I17" s="27">
        <f>0.25*E17</f>
        <v>0</v>
      </c>
      <c r="J17" s="27">
        <f>0.25*0.7415600513*F17</f>
        <v>0</v>
      </c>
      <c r="K17" s="27">
        <f>0.25*H17</f>
        <v>0</v>
      </c>
      <c r="L17" s="27">
        <f>SUM(I17:K17)</f>
        <v>0</v>
      </c>
    </row>
    <row r="18" spans="1:12">
      <c r="A18" s="18" t="s">
        <v>363</v>
      </c>
      <c r="B18" s="4" t="s">
        <v>663</v>
      </c>
      <c r="C18" s="4" t="s">
        <v>5</v>
      </c>
      <c r="D18" s="4" t="s">
        <v>711</v>
      </c>
      <c r="E18" s="27">
        <v>206673</v>
      </c>
      <c r="F18" s="27">
        <v>303883.40000000002</v>
      </c>
      <c r="G18" s="27">
        <v>192217.33910362399</v>
      </c>
      <c r="H18" s="27">
        <f>G18*30000000/$G$398</f>
        <v>43630.97206369746</v>
      </c>
      <c r="I18" s="27">
        <f>0.25*E18</f>
        <v>51668.25</v>
      </c>
      <c r="J18" s="27">
        <f>0.25*0.7415600513*F18</f>
        <v>56336.947423304613</v>
      </c>
      <c r="K18" s="27">
        <f>0.25*H18</f>
        <v>10907.743015924365</v>
      </c>
      <c r="L18" s="27">
        <f>SUM(I18:K18)</f>
        <v>118912.94043922897</v>
      </c>
    </row>
    <row r="19" spans="1:12">
      <c r="A19" s="18" t="s">
        <v>658</v>
      </c>
      <c r="B19" s="4" t="s">
        <v>364</v>
      </c>
      <c r="C19" s="4" t="s">
        <v>676</v>
      </c>
      <c r="D19" s="4" t="s">
        <v>711</v>
      </c>
      <c r="E19" s="27">
        <v>1283499.6000000001</v>
      </c>
      <c r="F19" s="27">
        <v>6907225.2999999998</v>
      </c>
      <c r="G19" s="27">
        <v>2339099.9354400365</v>
      </c>
      <c r="H19" s="27">
        <f>G19*30000000/$G$398</f>
        <v>530946.91880196054</v>
      </c>
      <c r="I19" s="27">
        <f>0.25*E19</f>
        <v>320874.90000000002</v>
      </c>
      <c r="J19" s="27">
        <f>0.25*0.7415600513*F19</f>
        <v>1280530.5869521645</v>
      </c>
      <c r="K19" s="27">
        <f>0.25*H19</f>
        <v>132736.72970049013</v>
      </c>
      <c r="L19" s="27">
        <f>SUM(I19:K19)</f>
        <v>1734142.2166526548</v>
      </c>
    </row>
    <row r="20" spans="1:12">
      <c r="A20" s="18" t="s">
        <v>365</v>
      </c>
      <c r="B20" s="4" t="s">
        <v>366</v>
      </c>
      <c r="C20" s="4" t="s">
        <v>9</v>
      </c>
      <c r="D20" s="4" t="s">
        <v>711</v>
      </c>
      <c r="E20" s="27">
        <v>207.2</v>
      </c>
      <c r="F20" s="27">
        <v>10851.4</v>
      </c>
      <c r="G20" s="27">
        <v>0</v>
      </c>
      <c r="H20" s="27">
        <f>G20*30000000/$G$398</f>
        <v>0</v>
      </c>
      <c r="I20" s="27">
        <f>0.25*E20</f>
        <v>51.8</v>
      </c>
      <c r="J20" s="27">
        <f>0.25*0.7415600513*F20</f>
        <v>2011.741185169205</v>
      </c>
      <c r="K20" s="27">
        <f>0.25*H20</f>
        <v>0</v>
      </c>
      <c r="L20" s="27">
        <f>SUM(I20:K20)</f>
        <v>2063.5411851692052</v>
      </c>
    </row>
    <row r="21" spans="1:12">
      <c r="A21" s="18" t="s">
        <v>659</v>
      </c>
      <c r="B21" s="4" t="s">
        <v>664</v>
      </c>
      <c r="C21" s="4" t="s">
        <v>9</v>
      </c>
      <c r="D21" s="4" t="s">
        <v>711</v>
      </c>
      <c r="E21" s="27">
        <v>0</v>
      </c>
      <c r="F21" s="27">
        <v>0</v>
      </c>
      <c r="G21" s="27">
        <v>0</v>
      </c>
      <c r="H21" s="27">
        <f>G21*30000000/$G$398</f>
        <v>0</v>
      </c>
      <c r="I21" s="27">
        <f>0.25*E21</f>
        <v>0</v>
      </c>
      <c r="J21" s="27">
        <f>0.25*0.7415600513*F21</f>
        <v>0</v>
      </c>
      <c r="K21" s="27">
        <f>0.25*H21</f>
        <v>0</v>
      </c>
      <c r="L21" s="27">
        <f>SUM(I21:K21)</f>
        <v>0</v>
      </c>
    </row>
    <row r="22" spans="1:12">
      <c r="A22" s="18" t="s">
        <v>367</v>
      </c>
      <c r="B22" s="4" t="s">
        <v>679</v>
      </c>
      <c r="C22" s="4" t="s">
        <v>9</v>
      </c>
      <c r="D22" s="4" t="s">
        <v>711</v>
      </c>
      <c r="E22" s="27">
        <v>0</v>
      </c>
      <c r="F22" s="27">
        <v>0</v>
      </c>
      <c r="G22" s="27">
        <v>0</v>
      </c>
      <c r="H22" s="27">
        <f>G22*30000000/$G$398</f>
        <v>0</v>
      </c>
      <c r="I22" s="27">
        <f>0.25*E22</f>
        <v>0</v>
      </c>
      <c r="J22" s="27">
        <f>0.25*0.7415600513*F22</f>
        <v>0</v>
      </c>
      <c r="K22" s="27">
        <f>0.25*H22</f>
        <v>0</v>
      </c>
      <c r="L22" s="27">
        <f>SUM(I22:K22)</f>
        <v>0</v>
      </c>
    </row>
    <row r="23" spans="1:12">
      <c r="A23" s="18" t="s">
        <v>688</v>
      </c>
      <c r="B23" s="4" t="s">
        <v>689</v>
      </c>
      <c r="C23" s="5" t="s">
        <v>8</v>
      </c>
      <c r="D23" s="4" t="s">
        <v>711</v>
      </c>
      <c r="E23" s="27">
        <v>0</v>
      </c>
      <c r="F23" s="27">
        <v>0</v>
      </c>
      <c r="G23" s="27">
        <v>0</v>
      </c>
      <c r="H23" s="27">
        <f>G23*30000000/$G$398</f>
        <v>0</v>
      </c>
      <c r="I23" s="27">
        <f>0.25*E23</f>
        <v>0</v>
      </c>
      <c r="J23" s="27">
        <f>0.25*0.7415600513*F23</f>
        <v>0</v>
      </c>
      <c r="K23" s="27">
        <f>0.25*H23</f>
        <v>0</v>
      </c>
      <c r="L23" s="27">
        <f>SUM(I23:K23)</f>
        <v>0</v>
      </c>
    </row>
    <row r="24" spans="1:12">
      <c r="A24" s="4">
        <v>570005165</v>
      </c>
      <c r="B24" s="4" t="s">
        <v>682</v>
      </c>
      <c r="C24" s="4" t="s">
        <v>676</v>
      </c>
      <c r="D24" s="4" t="s">
        <v>711</v>
      </c>
      <c r="E24" s="27">
        <v>0</v>
      </c>
      <c r="F24" s="27">
        <v>0</v>
      </c>
      <c r="G24" s="27">
        <v>1323041.5638050749</v>
      </c>
      <c r="H24" s="27">
        <f>G24*30000000/$G$398</f>
        <v>300314.16405348363</v>
      </c>
      <c r="I24" s="27">
        <f>0.25*E24</f>
        <v>0</v>
      </c>
      <c r="J24" s="27">
        <f>0.25*0.7415600513*F24</f>
        <v>0</v>
      </c>
      <c r="K24" s="27">
        <f>0.25*H24</f>
        <v>75078.541013370908</v>
      </c>
      <c r="L24" s="27">
        <f>SUM(I24:K24)</f>
        <v>75078.541013370908</v>
      </c>
    </row>
    <row r="25" spans="1:12">
      <c r="A25" s="18" t="s">
        <v>368</v>
      </c>
      <c r="B25" s="4" t="s">
        <v>680</v>
      </c>
      <c r="C25" s="4" t="s">
        <v>9</v>
      </c>
      <c r="D25" s="4" t="s">
        <v>711</v>
      </c>
      <c r="E25" s="27">
        <v>0</v>
      </c>
      <c r="F25" s="27">
        <v>0</v>
      </c>
      <c r="G25" s="27">
        <v>0</v>
      </c>
      <c r="H25" s="27">
        <f>G25*30000000/$G$398</f>
        <v>0</v>
      </c>
      <c r="I25" s="27">
        <f>0.25*E25</f>
        <v>0</v>
      </c>
      <c r="J25" s="27">
        <f>0.25*0.7415600513*F25</f>
        <v>0</v>
      </c>
      <c r="K25" s="27">
        <f>0.25*H25</f>
        <v>0</v>
      </c>
      <c r="L25" s="27">
        <f>SUM(I25:K25)</f>
        <v>0</v>
      </c>
    </row>
    <row r="26" spans="1:12">
      <c r="A26" s="18" t="s">
        <v>369</v>
      </c>
      <c r="B26" s="4" t="s">
        <v>681</v>
      </c>
      <c r="C26" s="4" t="s">
        <v>9</v>
      </c>
      <c r="D26" s="4" t="s">
        <v>711</v>
      </c>
      <c r="E26" s="27">
        <v>0</v>
      </c>
      <c r="F26" s="27">
        <v>0</v>
      </c>
      <c r="G26" s="27">
        <v>0</v>
      </c>
      <c r="H26" s="27">
        <f>G26*30000000/$G$398</f>
        <v>0</v>
      </c>
      <c r="I26" s="27">
        <f>0.25*E26</f>
        <v>0</v>
      </c>
      <c r="J26" s="27">
        <f>0.25*0.7415600513*F26</f>
        <v>0</v>
      </c>
      <c r="K26" s="27">
        <f>0.25*H26</f>
        <v>0</v>
      </c>
      <c r="L26" s="27">
        <f>SUM(I26:K26)</f>
        <v>0</v>
      </c>
    </row>
    <row r="27" spans="1:12">
      <c r="A27" s="18" t="s">
        <v>690</v>
      </c>
      <c r="B27" s="4" t="s">
        <v>691</v>
      </c>
      <c r="C27" s="5" t="s">
        <v>8</v>
      </c>
      <c r="D27" s="4" t="s">
        <v>711</v>
      </c>
      <c r="E27" s="27">
        <v>0</v>
      </c>
      <c r="F27" s="27">
        <v>0</v>
      </c>
      <c r="G27" s="27">
        <v>0</v>
      </c>
      <c r="H27" s="27">
        <f>G27*30000000/$G$398</f>
        <v>0</v>
      </c>
      <c r="I27" s="27">
        <f>0.25*E27</f>
        <v>0</v>
      </c>
      <c r="J27" s="27">
        <f>0.25*0.7415600513*F27</f>
        <v>0</v>
      </c>
      <c r="K27" s="27">
        <f>0.25*H27</f>
        <v>0</v>
      </c>
      <c r="L27" s="27">
        <f>SUM(I27:K27)</f>
        <v>0</v>
      </c>
    </row>
    <row r="28" spans="1:12">
      <c r="A28" s="18" t="s">
        <v>3</v>
      </c>
      <c r="B28" s="4" t="s">
        <v>4</v>
      </c>
      <c r="C28" s="4" t="s">
        <v>5</v>
      </c>
      <c r="D28" s="4" t="s">
        <v>711</v>
      </c>
      <c r="E28" s="27">
        <v>1272254.5</v>
      </c>
      <c r="F28" s="27">
        <v>315918.40000000002</v>
      </c>
      <c r="G28" s="27">
        <v>359592.28702071001</v>
      </c>
      <c r="H28" s="27">
        <f>G28*30000000/$G$398</f>
        <v>81623.026842877967</v>
      </c>
      <c r="I28" s="27">
        <f>0.25*E28</f>
        <v>318063.625</v>
      </c>
      <c r="J28" s="27">
        <f>0.25*0.7415600513*F28</f>
        <v>58568.116227653489</v>
      </c>
      <c r="K28" s="27">
        <f>0.25*H28</f>
        <v>20405.756710719492</v>
      </c>
      <c r="L28" s="27">
        <f>SUM(I28:K28)</f>
        <v>397037.49793837295</v>
      </c>
    </row>
    <row r="29" spans="1:12">
      <c r="A29" s="18" t="s">
        <v>6</v>
      </c>
      <c r="B29" s="4" t="s">
        <v>7</v>
      </c>
      <c r="C29" s="4" t="s">
        <v>8</v>
      </c>
      <c r="D29" s="4" t="s">
        <v>711</v>
      </c>
      <c r="E29" s="27">
        <v>0</v>
      </c>
      <c r="F29" s="27">
        <v>0</v>
      </c>
      <c r="G29" s="27">
        <v>0</v>
      </c>
      <c r="H29" s="27">
        <f>G29*30000000/$G$398</f>
        <v>0</v>
      </c>
      <c r="I29" s="27">
        <f>0.25*E29</f>
        <v>0</v>
      </c>
      <c r="J29" s="27">
        <f>0.25*0.7415600513*F29</f>
        <v>0</v>
      </c>
      <c r="K29" s="27">
        <f>0.25*H29</f>
        <v>0</v>
      </c>
      <c r="L29" s="27">
        <f>SUM(I29:K29)</f>
        <v>0</v>
      </c>
    </row>
    <row r="30" spans="1:12">
      <c r="A30" s="18" t="s">
        <v>715</v>
      </c>
      <c r="B30" s="4" t="s">
        <v>716</v>
      </c>
      <c r="C30" s="19" t="s">
        <v>9</v>
      </c>
      <c r="D30" s="4" t="s">
        <v>711</v>
      </c>
      <c r="E30" s="27">
        <v>0</v>
      </c>
      <c r="F30" s="27">
        <v>0</v>
      </c>
      <c r="G30" s="27">
        <v>0</v>
      </c>
      <c r="H30" s="27">
        <f>G30*30000000/$G$398</f>
        <v>0</v>
      </c>
      <c r="I30" s="27">
        <f>0.25*E30</f>
        <v>0</v>
      </c>
      <c r="J30" s="27">
        <f>0.25*0.7415600513*F30</f>
        <v>0</v>
      </c>
      <c r="K30" s="27">
        <f>0.25*H30</f>
        <v>0</v>
      </c>
      <c r="L30" s="27">
        <f>SUM(I30:K30)</f>
        <v>0</v>
      </c>
    </row>
    <row r="31" spans="1:12">
      <c r="A31" s="18" t="s">
        <v>10</v>
      </c>
      <c r="B31" s="4" t="s">
        <v>11</v>
      </c>
      <c r="C31" s="4" t="s">
        <v>676</v>
      </c>
      <c r="D31" s="4" t="s">
        <v>711</v>
      </c>
      <c r="E31" s="27">
        <v>2203669.2000000002</v>
      </c>
      <c r="F31" s="27">
        <v>7061038.5999999996</v>
      </c>
      <c r="G31" s="27">
        <v>1384218.8264830073</v>
      </c>
      <c r="H31" s="27">
        <f>G31*30000000/$G$398</f>
        <v>314200.6503157629</v>
      </c>
      <c r="I31" s="27">
        <f>0.25*E31</f>
        <v>550917.30000000005</v>
      </c>
      <c r="J31" s="27">
        <f>0.25*0.7415600513*F31</f>
        <v>1309046.0366118201</v>
      </c>
      <c r="K31" s="27">
        <f>0.25*H31</f>
        <v>78550.162578940726</v>
      </c>
      <c r="L31" s="27">
        <f>SUM(I31:K31)</f>
        <v>1938513.4991907608</v>
      </c>
    </row>
    <row r="32" spans="1:12">
      <c r="A32" s="18" t="s">
        <v>23</v>
      </c>
      <c r="B32" s="4" t="s">
        <v>24</v>
      </c>
      <c r="C32" s="4" t="s">
        <v>22</v>
      </c>
      <c r="D32" s="4" t="s">
        <v>711</v>
      </c>
      <c r="E32" s="27">
        <v>0</v>
      </c>
      <c r="F32" s="27">
        <v>0</v>
      </c>
      <c r="G32" s="27">
        <v>0</v>
      </c>
      <c r="H32" s="27">
        <f>G32*30000000/$G$398</f>
        <v>0</v>
      </c>
      <c r="I32" s="27">
        <f>0.25*E32</f>
        <v>0</v>
      </c>
      <c r="J32" s="27">
        <f>0.25*0.7415600513*F32</f>
        <v>0</v>
      </c>
      <c r="K32" s="27">
        <f>0.25*H32</f>
        <v>0</v>
      </c>
      <c r="L32" s="27">
        <f>SUM(I32:K32)</f>
        <v>0</v>
      </c>
    </row>
    <row r="33" spans="1:12">
      <c r="A33" s="18" t="s">
        <v>683</v>
      </c>
      <c r="B33" s="4" t="s">
        <v>684</v>
      </c>
      <c r="C33" s="5" t="s">
        <v>8</v>
      </c>
      <c r="D33" s="4" t="s">
        <v>711</v>
      </c>
      <c r="E33" s="27">
        <v>0</v>
      </c>
      <c r="F33" s="27">
        <v>0</v>
      </c>
      <c r="G33" s="27">
        <v>0</v>
      </c>
      <c r="H33" s="27">
        <f>G33*30000000/$G$398</f>
        <v>0</v>
      </c>
      <c r="I33" s="27">
        <f>0.25*E33</f>
        <v>0</v>
      </c>
      <c r="J33" s="27">
        <f>0.25*0.7415600513*F33</f>
        <v>0</v>
      </c>
      <c r="K33" s="27">
        <f>0.25*H33</f>
        <v>0</v>
      </c>
      <c r="L33" s="27">
        <f>SUM(I33:K33)</f>
        <v>0</v>
      </c>
    </row>
    <row r="34" spans="1:12">
      <c r="A34" s="18" t="s">
        <v>12</v>
      </c>
      <c r="B34" s="4" t="s">
        <v>13</v>
      </c>
      <c r="C34" s="4" t="s">
        <v>9</v>
      </c>
      <c r="D34" s="4" t="s">
        <v>711</v>
      </c>
      <c r="E34" s="27">
        <v>324</v>
      </c>
      <c r="F34" s="27">
        <v>78808.25</v>
      </c>
      <c r="G34" s="27">
        <v>0</v>
      </c>
      <c r="H34" s="27">
        <f>G34*30000000/$G$398</f>
        <v>0</v>
      </c>
      <c r="I34" s="27">
        <f>0.25*E34</f>
        <v>81</v>
      </c>
      <c r="J34" s="27">
        <f>0.25*0.7415600513*F34</f>
        <v>14610.262478215807</v>
      </c>
      <c r="K34" s="27">
        <f>0.25*H34</f>
        <v>0</v>
      </c>
      <c r="L34" s="27">
        <f>SUM(I34:K34)</f>
        <v>14691.262478215807</v>
      </c>
    </row>
    <row r="35" spans="1:12">
      <c r="A35" s="18" t="s">
        <v>14</v>
      </c>
      <c r="B35" s="4" t="s">
        <v>15</v>
      </c>
      <c r="C35" s="4" t="s">
        <v>9</v>
      </c>
      <c r="D35" s="4" t="s">
        <v>711</v>
      </c>
      <c r="E35" s="27">
        <v>0</v>
      </c>
      <c r="F35" s="27">
        <v>0</v>
      </c>
      <c r="G35" s="27">
        <v>0</v>
      </c>
      <c r="H35" s="27">
        <f>G35*30000000/$G$398</f>
        <v>0</v>
      </c>
      <c r="I35" s="27">
        <f>0.25*E35</f>
        <v>0</v>
      </c>
      <c r="J35" s="27">
        <f>0.25*0.7415600513*F35</f>
        <v>0</v>
      </c>
      <c r="K35" s="27">
        <f>0.25*H35</f>
        <v>0</v>
      </c>
      <c r="L35" s="27">
        <f>SUM(I35:K35)</f>
        <v>0</v>
      </c>
    </row>
    <row r="36" spans="1:12">
      <c r="A36" s="18" t="s">
        <v>16</v>
      </c>
      <c r="B36" s="4" t="s">
        <v>17</v>
      </c>
      <c r="C36" s="4" t="s">
        <v>9</v>
      </c>
      <c r="D36" s="4" t="s">
        <v>711</v>
      </c>
      <c r="E36" s="27">
        <v>0</v>
      </c>
      <c r="F36" s="27">
        <v>6966</v>
      </c>
      <c r="G36" s="27">
        <v>0</v>
      </c>
      <c r="H36" s="27">
        <f>G36*30000000/$G$398</f>
        <v>0</v>
      </c>
      <c r="I36" s="27">
        <f>0.25*E36</f>
        <v>0</v>
      </c>
      <c r="J36" s="27">
        <f>0.25*0.7415600513*F36</f>
        <v>1291.42682933895</v>
      </c>
      <c r="K36" s="27">
        <f>0.25*H36</f>
        <v>0</v>
      </c>
      <c r="L36" s="27">
        <f>SUM(I36:K36)</f>
        <v>1291.42682933895</v>
      </c>
    </row>
    <row r="37" spans="1:12">
      <c r="A37" s="18" t="s">
        <v>18</v>
      </c>
      <c r="B37" s="4" t="s">
        <v>19</v>
      </c>
      <c r="C37" s="4" t="s">
        <v>9</v>
      </c>
      <c r="D37" s="4" t="s">
        <v>711</v>
      </c>
      <c r="E37" s="27">
        <v>459</v>
      </c>
      <c r="F37" s="27">
        <v>13170.6</v>
      </c>
      <c r="G37" s="27">
        <v>0</v>
      </c>
      <c r="H37" s="27">
        <f>G37*30000000/$G$398</f>
        <v>0</v>
      </c>
      <c r="I37" s="27">
        <f>0.25*E37</f>
        <v>114.75</v>
      </c>
      <c r="J37" s="27">
        <f>0.25*0.7415600513*F37</f>
        <v>2441.6977029129453</v>
      </c>
      <c r="K37" s="27">
        <f>0.25*H37</f>
        <v>0</v>
      </c>
      <c r="L37" s="27">
        <f>SUM(I37:K37)</f>
        <v>2556.4477029129453</v>
      </c>
    </row>
    <row r="38" spans="1:12">
      <c r="A38" s="18" t="s">
        <v>25</v>
      </c>
      <c r="B38" s="4" t="s">
        <v>717</v>
      </c>
      <c r="C38" s="4" t="s">
        <v>22</v>
      </c>
      <c r="D38" s="4" t="s">
        <v>711</v>
      </c>
      <c r="E38" s="27">
        <v>0</v>
      </c>
      <c r="F38" s="27">
        <v>0</v>
      </c>
      <c r="G38" s="27">
        <v>0</v>
      </c>
      <c r="H38" s="27">
        <f>G38*30000000/$G$398</f>
        <v>0</v>
      </c>
      <c r="I38" s="27">
        <f>0.25*E38</f>
        <v>0</v>
      </c>
      <c r="J38" s="27">
        <f>0.25*0.7415600513*F38</f>
        <v>0</v>
      </c>
      <c r="K38" s="27">
        <f>0.25*H38</f>
        <v>0</v>
      </c>
      <c r="L38" s="27">
        <f>SUM(I38:K38)</f>
        <v>0</v>
      </c>
    </row>
    <row r="39" spans="1:12">
      <c r="A39" s="18" t="s">
        <v>20</v>
      </c>
      <c r="B39" s="4" t="s">
        <v>21</v>
      </c>
      <c r="C39" s="4" t="s">
        <v>9</v>
      </c>
      <c r="D39" s="4" t="s">
        <v>711</v>
      </c>
      <c r="E39" s="27">
        <v>268865.09999999998</v>
      </c>
      <c r="F39" s="27">
        <v>171076.05</v>
      </c>
      <c r="G39" s="27">
        <v>0</v>
      </c>
      <c r="H39" s="27">
        <f>G39*30000000/$G$398</f>
        <v>0</v>
      </c>
      <c r="I39" s="27">
        <f>0.25*E39</f>
        <v>67216.274999999994</v>
      </c>
      <c r="J39" s="27">
        <f>0.25*0.7415600513*F39</f>
        <v>31715.791103550338</v>
      </c>
      <c r="K39" s="27">
        <f>0.25*H39</f>
        <v>0</v>
      </c>
      <c r="L39" s="27">
        <f>SUM(I39:K39)</f>
        <v>98932.066103550329</v>
      </c>
    </row>
    <row r="40" spans="1:12">
      <c r="A40" s="18" t="s">
        <v>686</v>
      </c>
      <c r="B40" s="4" t="s">
        <v>687</v>
      </c>
      <c r="C40" s="4" t="s">
        <v>9</v>
      </c>
      <c r="D40" s="4" t="s">
        <v>711</v>
      </c>
      <c r="E40" s="27">
        <v>103476.8</v>
      </c>
      <c r="F40" s="27">
        <v>848499</v>
      </c>
      <c r="G40" s="27">
        <v>22078.034901179901</v>
      </c>
      <c r="H40" s="27">
        <f>G40*30000000/$G$398</f>
        <v>5011.4424041392649</v>
      </c>
      <c r="I40" s="27">
        <f>0.25*E40</f>
        <v>25869.200000000001</v>
      </c>
      <c r="J40" s="27">
        <f>0.25*0.7415600513*F40</f>
        <v>157303.24049199969</v>
      </c>
      <c r="K40" s="27">
        <f>0.25*H40</f>
        <v>1252.8606010348162</v>
      </c>
      <c r="L40" s="27">
        <f>SUM(I40:K40)</f>
        <v>184425.30109303453</v>
      </c>
    </row>
    <row r="41" spans="1:12">
      <c r="A41" s="18" t="s">
        <v>370</v>
      </c>
      <c r="B41" s="4" t="s">
        <v>371</v>
      </c>
      <c r="C41" s="4" t="s">
        <v>9</v>
      </c>
      <c r="D41" s="4" t="s">
        <v>711</v>
      </c>
      <c r="E41" s="27">
        <v>39941.1</v>
      </c>
      <c r="F41" s="27">
        <v>66524.800000000003</v>
      </c>
      <c r="G41" s="27">
        <v>0</v>
      </c>
      <c r="H41" s="27">
        <f>G41*30000000/$G$398</f>
        <v>0</v>
      </c>
      <c r="I41" s="27">
        <f>0.25*E41</f>
        <v>9985.2749999999996</v>
      </c>
      <c r="J41" s="27">
        <f>0.25*0.7415600513*F41</f>
        <v>12333.033525180561</v>
      </c>
      <c r="K41" s="27">
        <f>0.25*H41</f>
        <v>0</v>
      </c>
      <c r="L41" s="27">
        <f>SUM(I41:K41)</f>
        <v>22318.308525180561</v>
      </c>
    </row>
    <row r="42" spans="1:12">
      <c r="A42" s="18" t="s">
        <v>372</v>
      </c>
      <c r="B42" s="4" t="s">
        <v>373</v>
      </c>
      <c r="C42" s="4" t="s">
        <v>9</v>
      </c>
      <c r="D42" s="4" t="s">
        <v>711</v>
      </c>
      <c r="E42" s="27">
        <v>361.8</v>
      </c>
      <c r="F42" s="27">
        <v>24420.15</v>
      </c>
      <c r="G42" s="27">
        <v>0</v>
      </c>
      <c r="H42" s="27">
        <f>G42*30000000/$G$398</f>
        <v>0</v>
      </c>
      <c r="I42" s="27">
        <f>0.25*E42</f>
        <v>90.45</v>
      </c>
      <c r="J42" s="27">
        <f>0.25*0.7415600513*F42</f>
        <v>4527.2519216884239</v>
      </c>
      <c r="K42" s="27">
        <f>0.25*H42</f>
        <v>0</v>
      </c>
      <c r="L42" s="27">
        <f>SUM(I42:K42)</f>
        <v>4617.7019216884237</v>
      </c>
    </row>
    <row r="43" spans="1:12">
      <c r="A43" s="18" t="s">
        <v>374</v>
      </c>
      <c r="B43" s="4" t="s">
        <v>375</v>
      </c>
      <c r="C43" s="4" t="s">
        <v>9</v>
      </c>
      <c r="D43" s="4" t="s">
        <v>711</v>
      </c>
      <c r="E43" s="27">
        <v>0</v>
      </c>
      <c r="F43" s="27">
        <v>0</v>
      </c>
      <c r="G43" s="27">
        <v>0</v>
      </c>
      <c r="H43" s="27">
        <f>G43*30000000/$G$398</f>
        <v>0</v>
      </c>
      <c r="I43" s="27">
        <f>0.25*E43</f>
        <v>0</v>
      </c>
      <c r="J43" s="27">
        <f>0.25*0.7415600513*F43</f>
        <v>0</v>
      </c>
      <c r="K43" s="27">
        <f>0.25*H43</f>
        <v>0</v>
      </c>
      <c r="L43" s="27">
        <f>SUM(I43:K43)</f>
        <v>0</v>
      </c>
    </row>
    <row r="44" spans="1:12">
      <c r="A44" s="18" t="s">
        <v>507</v>
      </c>
      <c r="B44" s="4" t="s">
        <v>508</v>
      </c>
      <c r="C44" s="4" t="s">
        <v>9</v>
      </c>
      <c r="D44" s="4" t="s">
        <v>718</v>
      </c>
      <c r="E44" s="27">
        <v>0</v>
      </c>
      <c r="F44" s="27">
        <v>0</v>
      </c>
      <c r="G44" s="27">
        <v>0</v>
      </c>
      <c r="H44" s="27">
        <f>G44*30000000/$G$398</f>
        <v>0</v>
      </c>
      <c r="I44" s="27">
        <f>0.25*E44</f>
        <v>0</v>
      </c>
      <c r="J44" s="27">
        <f>0.25*0.7415600513*F44</f>
        <v>0</v>
      </c>
      <c r="K44" s="27">
        <f>0.25*H44</f>
        <v>0</v>
      </c>
      <c r="L44" s="27">
        <f>SUM(I44:K44)</f>
        <v>0</v>
      </c>
    </row>
    <row r="45" spans="1:12">
      <c r="A45" s="18" t="s">
        <v>509</v>
      </c>
      <c r="B45" s="4" t="s">
        <v>510</v>
      </c>
      <c r="C45" s="4" t="s">
        <v>9</v>
      </c>
      <c r="D45" s="4" t="s">
        <v>718</v>
      </c>
      <c r="E45" s="27">
        <v>0</v>
      </c>
      <c r="F45" s="27">
        <v>0</v>
      </c>
      <c r="G45" s="27">
        <v>0</v>
      </c>
      <c r="H45" s="27">
        <f>G45*30000000/$G$398</f>
        <v>0</v>
      </c>
      <c r="I45" s="27">
        <f>0.25*E45</f>
        <v>0</v>
      </c>
      <c r="J45" s="27">
        <f>0.25*0.7415600513*F45</f>
        <v>0</v>
      </c>
      <c r="K45" s="27">
        <f>0.25*H45</f>
        <v>0</v>
      </c>
      <c r="L45" s="27">
        <f>SUM(I45:K45)</f>
        <v>0</v>
      </c>
    </row>
    <row r="46" spans="1:12">
      <c r="A46" s="18" t="s">
        <v>720</v>
      </c>
      <c r="B46" s="4" t="s">
        <v>511</v>
      </c>
      <c r="C46" s="4" t="s">
        <v>9</v>
      </c>
      <c r="D46" s="4" t="s">
        <v>718</v>
      </c>
      <c r="E46" s="27">
        <v>21.6</v>
      </c>
      <c r="F46" s="27">
        <v>63105.75</v>
      </c>
      <c r="G46" s="27">
        <v>0</v>
      </c>
      <c r="H46" s="27">
        <f>G46*30000000/$G$398</f>
        <v>0</v>
      </c>
      <c r="I46" s="27">
        <f>0.25*E46</f>
        <v>5.4</v>
      </c>
      <c r="J46" s="27">
        <f>0.25*0.7415600513*F46</f>
        <v>11699.175801831245</v>
      </c>
      <c r="K46" s="27">
        <f>0.25*H46</f>
        <v>0</v>
      </c>
      <c r="L46" s="27">
        <f>SUM(I46:K46)</f>
        <v>11704.575801831244</v>
      </c>
    </row>
    <row r="47" spans="1:12">
      <c r="A47" s="18" t="s">
        <v>512</v>
      </c>
      <c r="B47" s="4" t="s">
        <v>513</v>
      </c>
      <c r="C47" s="4" t="s">
        <v>9</v>
      </c>
      <c r="D47" s="4" t="s">
        <v>718</v>
      </c>
      <c r="E47" s="27">
        <v>0</v>
      </c>
      <c r="F47" s="27">
        <v>0</v>
      </c>
      <c r="G47" s="27">
        <v>0</v>
      </c>
      <c r="H47" s="27">
        <f>G47*30000000/$G$398</f>
        <v>0</v>
      </c>
      <c r="I47" s="27">
        <f>0.25*E47</f>
        <v>0</v>
      </c>
      <c r="J47" s="27">
        <f>0.25*0.7415600513*F47</f>
        <v>0</v>
      </c>
      <c r="K47" s="27">
        <f>0.25*H47</f>
        <v>0</v>
      </c>
      <c r="L47" s="27">
        <f>SUM(I47:K47)</f>
        <v>0</v>
      </c>
    </row>
    <row r="48" spans="1:12">
      <c r="A48" s="18" t="s">
        <v>514</v>
      </c>
      <c r="B48" s="4" t="s">
        <v>515</v>
      </c>
      <c r="C48" s="4" t="s">
        <v>9</v>
      </c>
      <c r="D48" s="4" t="s">
        <v>718</v>
      </c>
      <c r="E48" s="27">
        <v>0</v>
      </c>
      <c r="F48" s="27">
        <v>0</v>
      </c>
      <c r="G48" s="27">
        <v>0</v>
      </c>
      <c r="H48" s="27">
        <f>G48*30000000/$G$398</f>
        <v>0</v>
      </c>
      <c r="I48" s="27">
        <f>0.25*E48</f>
        <v>0</v>
      </c>
      <c r="J48" s="27">
        <f>0.25*0.7415600513*F48</f>
        <v>0</v>
      </c>
      <c r="K48" s="27">
        <f>0.25*H48</f>
        <v>0</v>
      </c>
      <c r="L48" s="27">
        <f>SUM(I48:K48)</f>
        <v>0</v>
      </c>
    </row>
    <row r="49" spans="1:12">
      <c r="A49" s="18" t="s">
        <v>516</v>
      </c>
      <c r="B49" s="4" t="s">
        <v>517</v>
      </c>
      <c r="C49" s="4" t="s">
        <v>9</v>
      </c>
      <c r="D49" s="4" t="s">
        <v>718</v>
      </c>
      <c r="E49" s="27">
        <v>0</v>
      </c>
      <c r="F49" s="27">
        <v>0</v>
      </c>
      <c r="G49" s="27">
        <v>0</v>
      </c>
      <c r="H49" s="27">
        <f>G49*30000000/$G$398</f>
        <v>0</v>
      </c>
      <c r="I49" s="27">
        <f>0.25*E49</f>
        <v>0</v>
      </c>
      <c r="J49" s="27">
        <f>0.25*0.7415600513*F49</f>
        <v>0</v>
      </c>
      <c r="K49" s="27">
        <f>0.25*H49</f>
        <v>0</v>
      </c>
      <c r="L49" s="27">
        <f>SUM(I49:K49)</f>
        <v>0</v>
      </c>
    </row>
    <row r="50" spans="1:12">
      <c r="A50" s="18" t="s">
        <v>518</v>
      </c>
      <c r="B50" s="4" t="s">
        <v>519</v>
      </c>
      <c r="C50" s="4" t="s">
        <v>9</v>
      </c>
      <c r="D50" s="4" t="s">
        <v>718</v>
      </c>
      <c r="E50" s="27">
        <v>648</v>
      </c>
      <c r="F50" s="27">
        <v>18405.5</v>
      </c>
      <c r="G50" s="27">
        <v>0</v>
      </c>
      <c r="H50" s="27">
        <f>G50*30000000/$G$398</f>
        <v>0</v>
      </c>
      <c r="I50" s="27">
        <f>0.25*E50</f>
        <v>162</v>
      </c>
      <c r="J50" s="27">
        <f>0.25*0.7415600513*F50</f>
        <v>3412.1958810505375</v>
      </c>
      <c r="K50" s="27">
        <f>0.25*H50</f>
        <v>0</v>
      </c>
      <c r="L50" s="27">
        <f>SUM(I50:K50)</f>
        <v>3574.1958810505375</v>
      </c>
    </row>
    <row r="51" spans="1:12">
      <c r="A51" s="18" t="s">
        <v>351</v>
      </c>
      <c r="B51" s="4" t="s">
        <v>352</v>
      </c>
      <c r="C51" s="4" t="s">
        <v>9</v>
      </c>
      <c r="D51" s="4" t="s">
        <v>718</v>
      </c>
      <c r="E51" s="27">
        <v>0</v>
      </c>
      <c r="F51" s="27">
        <v>0</v>
      </c>
      <c r="G51" s="27">
        <v>0</v>
      </c>
      <c r="H51" s="27">
        <f>G51*30000000/$G$398</f>
        <v>0</v>
      </c>
      <c r="I51" s="27">
        <f>0.25*E51</f>
        <v>0</v>
      </c>
      <c r="J51" s="27">
        <f>0.25*0.7415600513*F51</f>
        <v>0</v>
      </c>
      <c r="K51" s="27">
        <f>0.25*H51</f>
        <v>0</v>
      </c>
      <c r="L51" s="27">
        <f>SUM(I51:K51)</f>
        <v>0</v>
      </c>
    </row>
    <row r="52" spans="1:12">
      <c r="A52" s="18" t="s">
        <v>353</v>
      </c>
      <c r="B52" s="4" t="s">
        <v>354</v>
      </c>
      <c r="C52" s="4" t="s">
        <v>9</v>
      </c>
      <c r="D52" s="4" t="s">
        <v>718</v>
      </c>
      <c r="E52" s="27">
        <v>0</v>
      </c>
      <c r="F52" s="27">
        <v>0</v>
      </c>
      <c r="G52" s="27">
        <v>0</v>
      </c>
      <c r="H52" s="27">
        <f>G52*30000000/$G$398</f>
        <v>0</v>
      </c>
      <c r="I52" s="27">
        <f>0.25*E52</f>
        <v>0</v>
      </c>
      <c r="J52" s="27">
        <f>0.25*0.7415600513*F52</f>
        <v>0</v>
      </c>
      <c r="K52" s="27">
        <f>0.25*H52</f>
        <v>0</v>
      </c>
      <c r="L52" s="27">
        <f>SUM(I52:K52)</f>
        <v>0</v>
      </c>
    </row>
    <row r="53" spans="1:12">
      <c r="A53" s="18" t="s">
        <v>355</v>
      </c>
      <c r="B53" s="4" t="s">
        <v>356</v>
      </c>
      <c r="C53" s="4" t="s">
        <v>9</v>
      </c>
      <c r="D53" s="4" t="s">
        <v>718</v>
      </c>
      <c r="E53" s="27">
        <v>1163.7</v>
      </c>
      <c r="F53" s="27">
        <v>27088.9</v>
      </c>
      <c r="G53" s="27">
        <v>0</v>
      </c>
      <c r="H53" s="27">
        <f>G53*30000000/$G$398</f>
        <v>0</v>
      </c>
      <c r="I53" s="27">
        <f>0.25*E53</f>
        <v>290.92500000000001</v>
      </c>
      <c r="J53" s="27">
        <f>0.25*0.7415600513*F53</f>
        <v>5022.0115184151427</v>
      </c>
      <c r="K53" s="27">
        <f>0.25*H53</f>
        <v>0</v>
      </c>
      <c r="L53" s="27">
        <f>SUM(I53:K53)</f>
        <v>5312.9365184151429</v>
      </c>
    </row>
    <row r="54" spans="1:12">
      <c r="A54" s="18" t="s">
        <v>357</v>
      </c>
      <c r="B54" s="4" t="s">
        <v>721</v>
      </c>
      <c r="C54" s="19" t="s">
        <v>8</v>
      </c>
      <c r="D54" s="4" t="s">
        <v>718</v>
      </c>
      <c r="E54" s="27">
        <v>0</v>
      </c>
      <c r="F54" s="27">
        <v>0</v>
      </c>
      <c r="G54" s="27">
        <v>0</v>
      </c>
      <c r="H54" s="27">
        <f>G54*30000000/$G$398</f>
        <v>0</v>
      </c>
      <c r="I54" s="27">
        <f>0.25*E54</f>
        <v>0</v>
      </c>
      <c r="J54" s="27">
        <f>0.25*0.7415600513*F54</f>
        <v>0</v>
      </c>
      <c r="K54" s="27">
        <f>0.25*H54</f>
        <v>0</v>
      </c>
      <c r="L54" s="27">
        <f>SUM(I54:K54)</f>
        <v>0</v>
      </c>
    </row>
    <row r="55" spans="1:12">
      <c r="A55" s="18" t="s">
        <v>26</v>
      </c>
      <c r="B55" s="20" t="s">
        <v>692</v>
      </c>
      <c r="C55" s="4" t="s">
        <v>9</v>
      </c>
      <c r="D55" s="4" t="s">
        <v>718</v>
      </c>
      <c r="E55" s="27">
        <v>0</v>
      </c>
      <c r="F55" s="27">
        <v>8777.7000000000007</v>
      </c>
      <c r="G55" s="27">
        <v>0</v>
      </c>
      <c r="H55" s="27">
        <f>G55*30000000/$G$398</f>
        <v>0</v>
      </c>
      <c r="I55" s="27">
        <f>0.25*E55</f>
        <v>0</v>
      </c>
      <c r="J55" s="27">
        <f>0.25*0.7415600513*F55</f>
        <v>1627.2979155740027</v>
      </c>
      <c r="K55" s="27">
        <f>0.25*H55</f>
        <v>0</v>
      </c>
      <c r="L55" s="27">
        <f>SUM(I55:K55)</f>
        <v>1627.2979155740027</v>
      </c>
    </row>
    <row r="56" spans="1:12">
      <c r="A56" s="18" t="s">
        <v>51</v>
      </c>
      <c r="B56" s="4" t="s">
        <v>52</v>
      </c>
      <c r="C56" s="4" t="s">
        <v>22</v>
      </c>
      <c r="D56" s="4" t="s">
        <v>718</v>
      </c>
      <c r="E56" s="27">
        <v>0</v>
      </c>
      <c r="F56" s="27">
        <v>0</v>
      </c>
      <c r="G56" s="27">
        <v>0</v>
      </c>
      <c r="H56" s="27">
        <f>G56*30000000/$G$398</f>
        <v>0</v>
      </c>
      <c r="I56" s="27">
        <f>0.25*E56</f>
        <v>0</v>
      </c>
      <c r="J56" s="27">
        <f>0.25*0.7415600513*F56</f>
        <v>0</v>
      </c>
      <c r="K56" s="27">
        <f>0.25*H56</f>
        <v>0</v>
      </c>
      <c r="L56" s="27">
        <f>SUM(I56:K56)</f>
        <v>0</v>
      </c>
    </row>
    <row r="57" spans="1:12">
      <c r="A57" s="18" t="s">
        <v>27</v>
      </c>
      <c r="B57" s="4" t="s">
        <v>28</v>
      </c>
      <c r="C57" s="19" t="s">
        <v>8</v>
      </c>
      <c r="D57" s="4" t="s">
        <v>718</v>
      </c>
      <c r="E57" s="27">
        <v>0</v>
      </c>
      <c r="F57" s="27">
        <v>0</v>
      </c>
      <c r="G57" s="27">
        <v>0</v>
      </c>
      <c r="H57" s="27">
        <f>G57*30000000/$G$398</f>
        <v>0</v>
      </c>
      <c r="I57" s="27">
        <f>0.25*E57</f>
        <v>0</v>
      </c>
      <c r="J57" s="27">
        <f>0.25*0.7415600513*F57</f>
        <v>0</v>
      </c>
      <c r="K57" s="27">
        <f>0.25*H57</f>
        <v>0</v>
      </c>
      <c r="L57" s="27">
        <f>SUM(I57:K57)</f>
        <v>0</v>
      </c>
    </row>
    <row r="58" spans="1:12">
      <c r="A58" s="18">
        <v>330000340</v>
      </c>
      <c r="B58" s="4" t="s">
        <v>29</v>
      </c>
      <c r="C58" s="1" t="s">
        <v>8</v>
      </c>
      <c r="D58" s="4" t="s">
        <v>718</v>
      </c>
      <c r="E58" s="27">
        <v>0</v>
      </c>
      <c r="F58" s="27">
        <v>0</v>
      </c>
      <c r="G58" s="27">
        <v>0</v>
      </c>
      <c r="H58" s="27">
        <f>G58*30000000/$G$398</f>
        <v>0</v>
      </c>
      <c r="I58" s="27">
        <f>0.25*E58</f>
        <v>0</v>
      </c>
      <c r="J58" s="27">
        <f>0.25*0.7415600513*F58</f>
        <v>0</v>
      </c>
      <c r="K58" s="27">
        <f>0.25*H58</f>
        <v>0</v>
      </c>
      <c r="L58" s="27">
        <f>SUM(I58:K58)</f>
        <v>0</v>
      </c>
    </row>
    <row r="59" spans="1:12">
      <c r="A59" s="18" t="s">
        <v>30</v>
      </c>
      <c r="B59" s="4" t="s">
        <v>31</v>
      </c>
      <c r="C59" s="4" t="s">
        <v>5</v>
      </c>
      <c r="D59" s="4" t="s">
        <v>718</v>
      </c>
      <c r="E59" s="27">
        <v>1731131.4</v>
      </c>
      <c r="F59" s="27">
        <v>319235.20000000001</v>
      </c>
      <c r="G59" s="27">
        <v>1447696.1414628099</v>
      </c>
      <c r="H59" s="27">
        <f>G59*30000000/$G$398</f>
        <v>328609.22016423644</v>
      </c>
      <c r="I59" s="27">
        <f>0.25*E59</f>
        <v>432782.85</v>
      </c>
      <c r="J59" s="27">
        <f>0.25*0.7415600513*F59</f>
        <v>59183.017822191447</v>
      </c>
      <c r="K59" s="27">
        <f>0.25*H59</f>
        <v>82152.305041059109</v>
      </c>
      <c r="L59" s="27">
        <f>SUM(I59:K59)</f>
        <v>574118.1728632506</v>
      </c>
    </row>
    <row r="60" spans="1:12">
      <c r="A60" s="18" t="s">
        <v>54</v>
      </c>
      <c r="B60" s="4" t="s">
        <v>55</v>
      </c>
      <c r="C60" s="4" t="s">
        <v>22</v>
      </c>
      <c r="D60" s="4" t="s">
        <v>718</v>
      </c>
      <c r="E60" s="27">
        <v>0</v>
      </c>
      <c r="F60" s="27">
        <v>0</v>
      </c>
      <c r="G60" s="27">
        <v>0</v>
      </c>
      <c r="H60" s="27">
        <f>G60*30000000/$G$398</f>
        <v>0</v>
      </c>
      <c r="I60" s="27">
        <f>0.25*E60</f>
        <v>0</v>
      </c>
      <c r="J60" s="27">
        <f>0.25*0.7415600513*F60</f>
        <v>0</v>
      </c>
      <c r="K60" s="27">
        <f>0.25*H60</f>
        <v>0</v>
      </c>
      <c r="L60" s="27">
        <f>SUM(I60:K60)</f>
        <v>0</v>
      </c>
    </row>
    <row r="61" spans="1:12">
      <c r="A61" s="18" t="s">
        <v>56</v>
      </c>
      <c r="B61" s="4" t="s">
        <v>57</v>
      </c>
      <c r="C61" s="4" t="s">
        <v>22</v>
      </c>
      <c r="D61" s="4" t="s">
        <v>718</v>
      </c>
      <c r="E61" s="27">
        <v>34647</v>
      </c>
      <c r="F61" s="27">
        <v>16129.3</v>
      </c>
      <c r="G61" s="27">
        <v>0</v>
      </c>
      <c r="H61" s="27">
        <f>G61*30000000/$G$398</f>
        <v>0</v>
      </c>
      <c r="I61" s="27">
        <f>0.25*E61</f>
        <v>8661.75</v>
      </c>
      <c r="J61" s="27">
        <f>0.25*0.7415600513*F61</f>
        <v>2990.2111338582727</v>
      </c>
      <c r="K61" s="27">
        <f>0.25*H61</f>
        <v>0</v>
      </c>
      <c r="L61" s="27">
        <f>SUM(I61:K61)</f>
        <v>11651.961133858273</v>
      </c>
    </row>
    <row r="62" spans="1:12">
      <c r="A62" s="18" t="s">
        <v>32</v>
      </c>
      <c r="B62" s="4" t="s">
        <v>33</v>
      </c>
      <c r="C62" s="4" t="s">
        <v>8</v>
      </c>
      <c r="D62" s="4" t="s">
        <v>718</v>
      </c>
      <c r="E62" s="27">
        <v>37.799999999999997</v>
      </c>
      <c r="F62" s="27">
        <v>1150.74</v>
      </c>
      <c r="G62" s="27">
        <v>0</v>
      </c>
      <c r="H62" s="27">
        <f>G62*30000000/$G$398</f>
        <v>0</v>
      </c>
      <c r="I62" s="27">
        <f>0.25*E62</f>
        <v>9.4499999999999993</v>
      </c>
      <c r="J62" s="27">
        <f>0.25*0.7415600513*F62</f>
        <v>213.33570335824052</v>
      </c>
      <c r="K62" s="27">
        <f>0.25*H62</f>
        <v>0</v>
      </c>
      <c r="L62" s="27">
        <f>SUM(I62:K62)</f>
        <v>222.78570335824051</v>
      </c>
    </row>
    <row r="63" spans="1:12">
      <c r="A63" s="18" t="s">
        <v>34</v>
      </c>
      <c r="B63" s="4" t="s">
        <v>35</v>
      </c>
      <c r="C63" s="4" t="s">
        <v>676</v>
      </c>
      <c r="D63" s="4" t="s">
        <v>718</v>
      </c>
      <c r="E63" s="27">
        <v>1516868.5</v>
      </c>
      <c r="F63" s="27">
        <v>10581850</v>
      </c>
      <c r="G63" s="27">
        <v>3746779.3707182249</v>
      </c>
      <c r="H63" s="27">
        <f>G63*30000000/$G$398</f>
        <v>850472.83879273478</v>
      </c>
      <c r="I63" s="27">
        <f>0.25*E63</f>
        <v>379217.125</v>
      </c>
      <c r="J63" s="27">
        <f>0.25*0.7415600513*F63</f>
        <v>1961769.3072122263</v>
      </c>
      <c r="K63" s="27">
        <f>0.25*H63</f>
        <v>212618.20969818369</v>
      </c>
      <c r="L63" s="27">
        <f>SUM(I63:K63)</f>
        <v>2553604.6419104096</v>
      </c>
    </row>
    <row r="64" spans="1:12">
      <c r="A64" s="18" t="s">
        <v>36</v>
      </c>
      <c r="B64" s="4" t="s">
        <v>37</v>
      </c>
      <c r="C64" s="4" t="s">
        <v>9</v>
      </c>
      <c r="D64" s="4" t="s">
        <v>718</v>
      </c>
      <c r="E64" s="27">
        <v>0</v>
      </c>
      <c r="F64" s="27">
        <v>1782</v>
      </c>
      <c r="G64" s="27">
        <v>0</v>
      </c>
      <c r="H64" s="27">
        <f>G64*30000000/$G$398</f>
        <v>0</v>
      </c>
      <c r="I64" s="27">
        <f>0.25*E64</f>
        <v>0</v>
      </c>
      <c r="J64" s="27">
        <f>0.25*0.7415600513*F64</f>
        <v>330.36500285415002</v>
      </c>
      <c r="K64" s="27">
        <f>0.25*H64</f>
        <v>0</v>
      </c>
      <c r="L64" s="27">
        <f>SUM(I64:K64)</f>
        <v>330.36500285415002</v>
      </c>
    </row>
    <row r="65" spans="1:12">
      <c r="A65" s="18" t="s">
        <v>38</v>
      </c>
      <c r="B65" s="4" t="s">
        <v>39</v>
      </c>
      <c r="C65" s="4" t="s">
        <v>9</v>
      </c>
      <c r="D65" s="4" t="s">
        <v>718</v>
      </c>
      <c r="E65" s="27">
        <v>145.80000000000001</v>
      </c>
      <c r="F65" s="27">
        <v>78864.3</v>
      </c>
      <c r="G65" s="27">
        <v>0</v>
      </c>
      <c r="H65" s="27">
        <f>G65*30000000/$G$398</f>
        <v>0</v>
      </c>
      <c r="I65" s="27">
        <f>0.25*E65</f>
        <v>36.450000000000003</v>
      </c>
      <c r="J65" s="27">
        <f>0.25*0.7415600513*F65</f>
        <v>14620.653588434649</v>
      </c>
      <c r="K65" s="27">
        <f>0.25*H65</f>
        <v>0</v>
      </c>
      <c r="L65" s="27">
        <f>SUM(I65:K65)</f>
        <v>14657.103588434649</v>
      </c>
    </row>
    <row r="66" spans="1:12">
      <c r="A66" s="18" t="s">
        <v>40</v>
      </c>
      <c r="B66" s="4" t="s">
        <v>41</v>
      </c>
      <c r="C66" s="4" t="s">
        <v>9</v>
      </c>
      <c r="D66" s="4" t="s">
        <v>718</v>
      </c>
      <c r="E66" s="27">
        <v>0</v>
      </c>
      <c r="F66" s="27">
        <v>20974.1</v>
      </c>
      <c r="G66" s="27">
        <v>0</v>
      </c>
      <c r="H66" s="27">
        <f>G66*30000000/$G$398</f>
        <v>0</v>
      </c>
      <c r="I66" s="27">
        <f>0.25*E66</f>
        <v>0</v>
      </c>
      <c r="J66" s="27">
        <f>0.25*0.7415600513*F66</f>
        <v>3888.3886679928323</v>
      </c>
      <c r="K66" s="27">
        <f>0.25*H66</f>
        <v>0</v>
      </c>
      <c r="L66" s="27">
        <f>SUM(I66:K66)</f>
        <v>3888.3886679928323</v>
      </c>
    </row>
    <row r="67" spans="1:12">
      <c r="A67" s="18" t="s">
        <v>42</v>
      </c>
      <c r="B67" s="4" t="s">
        <v>43</v>
      </c>
      <c r="C67" s="4" t="s">
        <v>9</v>
      </c>
      <c r="D67" s="4" t="s">
        <v>718</v>
      </c>
      <c r="E67" s="27">
        <v>0</v>
      </c>
      <c r="F67" s="27">
        <v>0</v>
      </c>
      <c r="G67" s="27">
        <v>0</v>
      </c>
      <c r="H67" s="27">
        <f>G67*30000000/$G$398</f>
        <v>0</v>
      </c>
      <c r="I67" s="27">
        <f>0.25*E67</f>
        <v>0</v>
      </c>
      <c r="J67" s="27">
        <f>0.25*0.7415600513*F67</f>
        <v>0</v>
      </c>
      <c r="K67" s="27">
        <f>0.25*H67</f>
        <v>0</v>
      </c>
      <c r="L67" s="27">
        <f>SUM(I67:K67)</f>
        <v>0</v>
      </c>
    </row>
    <row r="68" spans="1:12">
      <c r="A68" s="18" t="s">
        <v>44</v>
      </c>
      <c r="B68" s="4" t="s">
        <v>45</v>
      </c>
      <c r="C68" s="4" t="s">
        <v>9</v>
      </c>
      <c r="D68" s="4" t="s">
        <v>718</v>
      </c>
      <c r="E68" s="27">
        <v>4982.7</v>
      </c>
      <c r="F68" s="27">
        <v>98170.7</v>
      </c>
      <c r="G68" s="27">
        <v>0</v>
      </c>
      <c r="H68" s="27">
        <f>G68*30000000/$G$398</f>
        <v>0</v>
      </c>
      <c r="I68" s="27">
        <f>0.25*E68</f>
        <v>1245.675</v>
      </c>
      <c r="J68" s="27">
        <f>0.25*0.7415600513*F68</f>
        <v>18199.867332039226</v>
      </c>
      <c r="K68" s="27">
        <f>0.25*H68</f>
        <v>0</v>
      </c>
      <c r="L68" s="27">
        <f>SUM(I68:K68)</f>
        <v>19445.542332039226</v>
      </c>
    </row>
    <row r="69" spans="1:12">
      <c r="A69" s="18" t="s">
        <v>722</v>
      </c>
      <c r="B69" s="4" t="s">
        <v>723</v>
      </c>
      <c r="C69" s="4" t="s">
        <v>22</v>
      </c>
      <c r="D69" s="4" t="s">
        <v>718</v>
      </c>
      <c r="E69" s="27">
        <v>0</v>
      </c>
      <c r="F69" s="27">
        <v>0</v>
      </c>
      <c r="G69" s="27">
        <v>0</v>
      </c>
      <c r="H69" s="27">
        <f>G69*30000000/$G$398</f>
        <v>0</v>
      </c>
      <c r="I69" s="27">
        <f>0.25*E69</f>
        <v>0</v>
      </c>
      <c r="J69" s="27">
        <f>0.25*0.7415600513*F69</f>
        <v>0</v>
      </c>
      <c r="K69" s="27">
        <f>0.25*H69</f>
        <v>0</v>
      </c>
      <c r="L69" s="27">
        <f>SUM(I69:K69)</f>
        <v>0</v>
      </c>
    </row>
    <row r="70" spans="1:12">
      <c r="A70" s="18" t="s">
        <v>46</v>
      </c>
      <c r="B70" s="7" t="s">
        <v>47</v>
      </c>
      <c r="C70" s="4" t="s">
        <v>9</v>
      </c>
      <c r="D70" s="4" t="s">
        <v>718</v>
      </c>
      <c r="E70" s="27">
        <v>31604.1</v>
      </c>
      <c r="F70" s="27">
        <v>294977.15000000002</v>
      </c>
      <c r="G70" s="27">
        <v>0</v>
      </c>
      <c r="H70" s="27">
        <f>G70*30000000/$G$398</f>
        <v>0</v>
      </c>
      <c r="I70" s="27">
        <f>0.25*E70</f>
        <v>7901.0249999999996</v>
      </c>
      <c r="J70" s="27">
        <f>0.25*0.7415600513*F70</f>
        <v>54685.817621581955</v>
      </c>
      <c r="K70" s="27">
        <f>0.25*H70</f>
        <v>0</v>
      </c>
      <c r="L70" s="27">
        <f>SUM(I70:K70)</f>
        <v>62586.842621581956</v>
      </c>
    </row>
    <row r="71" spans="1:12">
      <c r="A71" s="18" t="s">
        <v>58</v>
      </c>
      <c r="B71" s="4" t="s">
        <v>724</v>
      </c>
      <c r="C71" s="4" t="s">
        <v>22</v>
      </c>
      <c r="D71" s="4" t="s">
        <v>718</v>
      </c>
      <c r="E71" s="27">
        <v>0</v>
      </c>
      <c r="F71" s="27">
        <v>0</v>
      </c>
      <c r="G71" s="27">
        <v>0</v>
      </c>
      <c r="H71" s="27">
        <f>G71*30000000/$G$398</f>
        <v>0</v>
      </c>
      <c r="I71" s="27">
        <f>0.25*E71</f>
        <v>0</v>
      </c>
      <c r="J71" s="27">
        <f>0.25*0.7415600513*F71</f>
        <v>0</v>
      </c>
      <c r="K71" s="27">
        <f>0.25*H71</f>
        <v>0</v>
      </c>
      <c r="L71" s="27">
        <f>SUM(I71:K71)</f>
        <v>0</v>
      </c>
    </row>
    <row r="72" spans="1:12">
      <c r="A72" s="18" t="s">
        <v>59</v>
      </c>
      <c r="B72" s="4" t="s">
        <v>60</v>
      </c>
      <c r="C72" s="4" t="s">
        <v>22</v>
      </c>
      <c r="D72" s="4" t="s">
        <v>718</v>
      </c>
      <c r="E72" s="27">
        <v>0</v>
      </c>
      <c r="F72" s="27">
        <v>0</v>
      </c>
      <c r="G72" s="27">
        <v>0</v>
      </c>
      <c r="H72" s="27">
        <f>G72*30000000/$G$398</f>
        <v>0</v>
      </c>
      <c r="I72" s="27">
        <f>0.25*E72</f>
        <v>0</v>
      </c>
      <c r="J72" s="27">
        <f>0.25*0.7415600513*F72</f>
        <v>0</v>
      </c>
      <c r="K72" s="27">
        <f>0.25*H72</f>
        <v>0</v>
      </c>
      <c r="L72" s="27">
        <f>SUM(I72:K72)</f>
        <v>0</v>
      </c>
    </row>
    <row r="73" spans="1:12">
      <c r="A73" s="18">
        <v>640780813</v>
      </c>
      <c r="B73" s="4" t="s">
        <v>719</v>
      </c>
      <c r="C73" s="4" t="s">
        <v>9</v>
      </c>
      <c r="D73" s="4" t="s">
        <v>718</v>
      </c>
      <c r="E73" s="27">
        <v>755.8</v>
      </c>
      <c r="F73" s="27">
        <v>3579.7</v>
      </c>
      <c r="G73" s="27">
        <v>0</v>
      </c>
      <c r="H73" s="27">
        <f>G73*30000000/$G$398</f>
        <v>0</v>
      </c>
      <c r="I73" s="27">
        <f>0.25*E73</f>
        <v>188.95</v>
      </c>
      <c r="J73" s="27">
        <f>0.25*0.7415600513*F73</f>
        <v>663.64062890965249</v>
      </c>
      <c r="K73" s="27">
        <f>0.25*H73</f>
        <v>0</v>
      </c>
      <c r="L73" s="27">
        <f>SUM(I73:K73)</f>
        <v>852.59062890965242</v>
      </c>
    </row>
    <row r="74" spans="1:12">
      <c r="A74" s="18" t="s">
        <v>48</v>
      </c>
      <c r="B74" s="4" t="s">
        <v>725</v>
      </c>
      <c r="C74" s="4" t="s">
        <v>9</v>
      </c>
      <c r="D74" s="4" t="s">
        <v>718</v>
      </c>
      <c r="E74" s="27">
        <v>0</v>
      </c>
      <c r="F74" s="27">
        <v>0</v>
      </c>
      <c r="G74" s="27">
        <v>0</v>
      </c>
      <c r="H74" s="27">
        <f>G74*30000000/$G$398</f>
        <v>0</v>
      </c>
      <c r="I74" s="27">
        <f>0.25*E74</f>
        <v>0</v>
      </c>
      <c r="J74" s="27">
        <f>0.25*0.7415600513*F74</f>
        <v>0</v>
      </c>
      <c r="K74" s="27">
        <f>0.25*H74</f>
        <v>0</v>
      </c>
      <c r="L74" s="27">
        <f>SUM(I74:K74)</f>
        <v>0</v>
      </c>
    </row>
    <row r="75" spans="1:12">
      <c r="A75" s="18" t="s">
        <v>61</v>
      </c>
      <c r="B75" s="4" t="s">
        <v>62</v>
      </c>
      <c r="C75" s="4" t="s">
        <v>22</v>
      </c>
      <c r="D75" s="4" t="s">
        <v>718</v>
      </c>
      <c r="E75" s="27">
        <v>0</v>
      </c>
      <c r="F75" s="27">
        <v>0</v>
      </c>
      <c r="G75" s="27">
        <v>0</v>
      </c>
      <c r="H75" s="27">
        <f>G75*30000000/$G$398</f>
        <v>0</v>
      </c>
      <c r="I75" s="27">
        <f>0.25*E75</f>
        <v>0</v>
      </c>
      <c r="J75" s="27">
        <f>0.25*0.7415600513*F75</f>
        <v>0</v>
      </c>
      <c r="K75" s="27">
        <f>0.25*H75</f>
        <v>0</v>
      </c>
      <c r="L75" s="27">
        <f>SUM(I75:K75)</f>
        <v>0</v>
      </c>
    </row>
    <row r="76" spans="1:12">
      <c r="A76" s="18" t="s">
        <v>49</v>
      </c>
      <c r="B76" s="4" t="s">
        <v>50</v>
      </c>
      <c r="C76" s="4" t="s">
        <v>9</v>
      </c>
      <c r="D76" s="4" t="s">
        <v>718</v>
      </c>
      <c r="E76" s="27">
        <v>912.6</v>
      </c>
      <c r="F76" s="27">
        <v>176395.9</v>
      </c>
      <c r="G76" s="27">
        <v>0</v>
      </c>
      <c r="H76" s="27">
        <f>G76*30000000/$G$398</f>
        <v>0</v>
      </c>
      <c r="I76" s="27">
        <f>0.25*E76</f>
        <v>228.15</v>
      </c>
      <c r="J76" s="27">
        <f>0.25*0.7415600513*F76</f>
        <v>32702.038163277419</v>
      </c>
      <c r="K76" s="27">
        <f>0.25*H76</f>
        <v>0</v>
      </c>
      <c r="L76" s="27">
        <f>SUM(I76:K76)</f>
        <v>32930.188163277417</v>
      </c>
    </row>
    <row r="77" spans="1:12">
      <c r="A77" s="18" t="s">
        <v>520</v>
      </c>
      <c r="B77" s="4" t="s">
        <v>521</v>
      </c>
      <c r="C77" s="4" t="s">
        <v>9</v>
      </c>
      <c r="D77" s="4" t="s">
        <v>718</v>
      </c>
      <c r="E77" s="27">
        <v>49404.4</v>
      </c>
      <c r="F77" s="27">
        <v>159405.95000000001</v>
      </c>
      <c r="G77" s="27">
        <v>0</v>
      </c>
      <c r="H77" s="27">
        <f>G77*30000000/$G$398</f>
        <v>0</v>
      </c>
      <c r="I77" s="27">
        <f>0.25*E77</f>
        <v>12351.1</v>
      </c>
      <c r="J77" s="27">
        <f>0.25*0.7415600513*F77</f>
        <v>29552.27111488131</v>
      </c>
      <c r="K77" s="27">
        <f>0.25*H77</f>
        <v>0</v>
      </c>
      <c r="L77" s="27">
        <f>SUM(I77:K77)</f>
        <v>41903.371114881309</v>
      </c>
    </row>
    <row r="78" spans="1:12">
      <c r="A78" s="18" t="s">
        <v>522</v>
      </c>
      <c r="B78" s="4" t="s">
        <v>693</v>
      </c>
      <c r="C78" s="4" t="s">
        <v>676</v>
      </c>
      <c r="D78" s="4" t="s">
        <v>718</v>
      </c>
      <c r="E78" s="27">
        <v>1621457.3</v>
      </c>
      <c r="F78" s="27">
        <v>5800303.2000000002</v>
      </c>
      <c r="G78" s="27">
        <v>1395793.2701311912</v>
      </c>
      <c r="H78" s="27">
        <f>G78*30000000/$G$398</f>
        <v>316827.90667994815</v>
      </c>
      <c r="I78" s="27">
        <f>0.25*E78</f>
        <v>405364.32500000001</v>
      </c>
      <c r="J78" s="27">
        <f>0.25*0.7415600513*F78</f>
        <v>1075318.2846368887</v>
      </c>
      <c r="K78" s="27">
        <f>0.25*H78</f>
        <v>79206.976669987038</v>
      </c>
      <c r="L78" s="27">
        <f>SUM(I78:K78)</f>
        <v>1559889.5863068756</v>
      </c>
    </row>
    <row r="79" spans="1:12">
      <c r="A79" s="18" t="s">
        <v>660</v>
      </c>
      <c r="B79" s="4" t="s">
        <v>665</v>
      </c>
      <c r="C79" s="4" t="s">
        <v>9</v>
      </c>
      <c r="D79" s="4" t="s">
        <v>718</v>
      </c>
      <c r="E79" s="27">
        <v>0</v>
      </c>
      <c r="F79" s="27">
        <v>11767.7</v>
      </c>
      <c r="G79" s="27">
        <v>0</v>
      </c>
      <c r="H79" s="27">
        <f>G79*30000000/$G$398</f>
        <v>0</v>
      </c>
      <c r="I79" s="27">
        <f>0.25*E79</f>
        <v>0</v>
      </c>
      <c r="J79" s="27">
        <f>0.25*0.7415600513*F79</f>
        <v>2181.6140539207527</v>
      </c>
      <c r="K79" s="27">
        <f>0.25*H79</f>
        <v>0</v>
      </c>
      <c r="L79" s="27">
        <f>SUM(I79:K79)</f>
        <v>2181.6140539207527</v>
      </c>
    </row>
    <row r="80" spans="1:12">
      <c r="A80" s="18" t="s">
        <v>358</v>
      </c>
      <c r="B80" s="4" t="s">
        <v>359</v>
      </c>
      <c r="C80" s="4" t="s">
        <v>676</v>
      </c>
      <c r="D80" s="4" t="s">
        <v>718</v>
      </c>
      <c r="E80" s="27">
        <v>924641.8</v>
      </c>
      <c r="F80" s="27">
        <v>2803593.5</v>
      </c>
      <c r="G80" s="27">
        <v>1315895.8033701179</v>
      </c>
      <c r="H80" s="27">
        <f>G80*30000000/$G$398</f>
        <v>298692.16431420203</v>
      </c>
      <c r="I80" s="27">
        <f>0.25*E80</f>
        <v>231160.45</v>
      </c>
      <c r="J80" s="27">
        <f>0.25*0.7415600513*F80</f>
        <v>519758.23492108664</v>
      </c>
      <c r="K80" s="27">
        <f>0.25*H80</f>
        <v>74673.041078550508</v>
      </c>
      <c r="L80" s="27">
        <f>SUM(I80:K80)</f>
        <v>825591.72599963716</v>
      </c>
    </row>
    <row r="81" spans="1:12">
      <c r="A81" s="18" t="s">
        <v>360</v>
      </c>
      <c r="B81" s="4" t="s">
        <v>726</v>
      </c>
      <c r="C81" s="4" t="s">
        <v>22</v>
      </c>
      <c r="D81" s="4" t="s">
        <v>718</v>
      </c>
      <c r="E81" s="27">
        <v>0</v>
      </c>
      <c r="F81" s="27">
        <v>0</v>
      </c>
      <c r="G81" s="27">
        <v>0</v>
      </c>
      <c r="H81" s="27">
        <f>G81*30000000/$G$398</f>
        <v>0</v>
      </c>
      <c r="I81" s="27">
        <f>0.25*E81</f>
        <v>0</v>
      </c>
      <c r="J81" s="27">
        <f>0.25*0.7415600513*F81</f>
        <v>0</v>
      </c>
      <c r="K81" s="27">
        <f>0.25*H81</f>
        <v>0</v>
      </c>
      <c r="L81" s="27">
        <f>SUM(I81:K81)</f>
        <v>0</v>
      </c>
    </row>
    <row r="82" spans="1:12">
      <c r="A82" s="18" t="s">
        <v>587</v>
      </c>
      <c r="B82" s="4" t="s">
        <v>588</v>
      </c>
      <c r="C82" s="4" t="s">
        <v>9</v>
      </c>
      <c r="D82" s="4" t="s">
        <v>728</v>
      </c>
      <c r="E82" s="27">
        <v>5953.5</v>
      </c>
      <c r="F82" s="27">
        <v>131548.29999999999</v>
      </c>
      <c r="G82" s="27">
        <v>0</v>
      </c>
      <c r="H82" s="27">
        <f>G82*30000000/$G$398</f>
        <v>0</v>
      </c>
      <c r="I82" s="27">
        <f>0.25*E82</f>
        <v>1488.375</v>
      </c>
      <c r="J82" s="27">
        <f>0.25*0.7415600513*F82</f>
        <v>24387.741024106945</v>
      </c>
      <c r="K82" s="27">
        <f>0.25*H82</f>
        <v>0</v>
      </c>
      <c r="L82" s="27">
        <f>SUM(I82:K82)</f>
        <v>25876.116024106945</v>
      </c>
    </row>
    <row r="83" spans="1:12">
      <c r="A83" s="18" t="s">
        <v>589</v>
      </c>
      <c r="B83" s="4" t="s">
        <v>590</v>
      </c>
      <c r="C83" s="4" t="s">
        <v>9</v>
      </c>
      <c r="D83" s="4" t="s">
        <v>728</v>
      </c>
      <c r="E83" s="27">
        <v>0</v>
      </c>
      <c r="F83" s="27">
        <v>23402.2</v>
      </c>
      <c r="G83" s="27">
        <v>0</v>
      </c>
      <c r="H83" s="27">
        <f>G83*30000000/$G$398</f>
        <v>0</v>
      </c>
      <c r="I83" s="27">
        <f>0.25*E83</f>
        <v>0</v>
      </c>
      <c r="J83" s="27">
        <f>0.25*0.7415600513*F83</f>
        <v>4338.534158133215</v>
      </c>
      <c r="K83" s="27">
        <f>0.25*H83</f>
        <v>0</v>
      </c>
      <c r="L83" s="27">
        <f>SUM(I83:K83)</f>
        <v>4338.534158133215</v>
      </c>
    </row>
    <row r="84" spans="1:12">
      <c r="A84" s="18" t="s">
        <v>640</v>
      </c>
      <c r="B84" s="4" t="s">
        <v>729</v>
      </c>
      <c r="C84" s="4" t="s">
        <v>22</v>
      </c>
      <c r="D84" s="4" t="s">
        <v>728</v>
      </c>
      <c r="E84" s="27">
        <v>0</v>
      </c>
      <c r="F84" s="27">
        <v>0</v>
      </c>
      <c r="G84" s="27">
        <v>0</v>
      </c>
      <c r="H84" s="27">
        <f>G84*30000000/$G$398</f>
        <v>0</v>
      </c>
      <c r="I84" s="27">
        <f>0.25*E84</f>
        <v>0</v>
      </c>
      <c r="J84" s="27">
        <f>0.25*0.7415600513*F84</f>
        <v>0</v>
      </c>
      <c r="K84" s="27">
        <f>0.25*H84</f>
        <v>0</v>
      </c>
      <c r="L84" s="27">
        <f>SUM(I84:K84)</f>
        <v>0</v>
      </c>
    </row>
    <row r="85" spans="1:12">
      <c r="A85" s="18" t="s">
        <v>63</v>
      </c>
      <c r="B85" s="4" t="s">
        <v>64</v>
      </c>
      <c r="C85" s="4" t="s">
        <v>9</v>
      </c>
      <c r="D85" s="4" t="s">
        <v>728</v>
      </c>
      <c r="E85" s="27">
        <v>421.2</v>
      </c>
      <c r="F85" s="27">
        <v>23998.95</v>
      </c>
      <c r="G85" s="27">
        <v>0</v>
      </c>
      <c r="H85" s="27">
        <f>G85*30000000/$G$398</f>
        <v>0</v>
      </c>
      <c r="I85" s="27">
        <f>0.25*E85</f>
        <v>105.3</v>
      </c>
      <c r="J85" s="27">
        <f>0.25*0.7415600513*F85</f>
        <v>4449.1656482865337</v>
      </c>
      <c r="K85" s="27">
        <f>0.25*H85</f>
        <v>0</v>
      </c>
      <c r="L85" s="27">
        <f>SUM(I85:K85)</f>
        <v>4554.4656482865339</v>
      </c>
    </row>
    <row r="86" spans="1:12">
      <c r="A86" s="18" t="s">
        <v>65</v>
      </c>
      <c r="B86" s="4" t="s">
        <v>66</v>
      </c>
      <c r="C86" s="4" t="s">
        <v>9</v>
      </c>
      <c r="D86" s="4" t="s">
        <v>728</v>
      </c>
      <c r="E86" s="27">
        <v>0</v>
      </c>
      <c r="F86" s="27">
        <v>0</v>
      </c>
      <c r="G86" s="27">
        <v>0</v>
      </c>
      <c r="H86" s="27">
        <f>G86*30000000/$G$398</f>
        <v>0</v>
      </c>
      <c r="I86" s="27">
        <f>0.25*E86</f>
        <v>0</v>
      </c>
      <c r="J86" s="27">
        <f>0.25*0.7415600513*F86</f>
        <v>0</v>
      </c>
      <c r="K86" s="27">
        <f>0.25*H86</f>
        <v>0</v>
      </c>
      <c r="L86" s="27">
        <f>SUM(I86:K86)</f>
        <v>0</v>
      </c>
    </row>
    <row r="87" spans="1:12">
      <c r="A87" s="18" t="s">
        <v>67</v>
      </c>
      <c r="B87" s="4" t="s">
        <v>68</v>
      </c>
      <c r="C87" s="4" t="s">
        <v>9</v>
      </c>
      <c r="D87" s="4" t="s">
        <v>728</v>
      </c>
      <c r="E87" s="27">
        <v>893.7</v>
      </c>
      <c r="F87" s="27">
        <v>115771.6</v>
      </c>
      <c r="G87" s="27">
        <v>0</v>
      </c>
      <c r="H87" s="27">
        <f>G87*30000000/$G$398</f>
        <v>0</v>
      </c>
      <c r="I87" s="27">
        <f>0.25*E87</f>
        <v>223.42500000000001</v>
      </c>
      <c r="J87" s="27">
        <f>0.25*0.7415600513*F87</f>
        <v>21462.898408770772</v>
      </c>
      <c r="K87" s="27">
        <f>0.25*H87</f>
        <v>0</v>
      </c>
      <c r="L87" s="27">
        <f>SUM(I87:K87)</f>
        <v>21686.323408770771</v>
      </c>
    </row>
    <row r="88" spans="1:12">
      <c r="A88" s="18" t="s">
        <v>75</v>
      </c>
      <c r="B88" s="4" t="s">
        <v>730</v>
      </c>
      <c r="C88" s="4" t="s">
        <v>22</v>
      </c>
      <c r="D88" s="4" t="s">
        <v>728</v>
      </c>
      <c r="E88" s="27">
        <v>0</v>
      </c>
      <c r="F88" s="27">
        <v>0</v>
      </c>
      <c r="G88" s="27">
        <v>0</v>
      </c>
      <c r="H88" s="27">
        <f>G88*30000000/$G$398</f>
        <v>0</v>
      </c>
      <c r="I88" s="27">
        <f>0.25*E88</f>
        <v>0</v>
      </c>
      <c r="J88" s="27">
        <f>0.25*0.7415600513*F88</f>
        <v>0</v>
      </c>
      <c r="K88" s="27">
        <f>0.25*H88</f>
        <v>0</v>
      </c>
      <c r="L88" s="27">
        <f>SUM(I88:K88)</f>
        <v>0</v>
      </c>
    </row>
    <row r="89" spans="1:12">
      <c r="A89" s="18" t="s">
        <v>76</v>
      </c>
      <c r="B89" s="4" t="s">
        <v>731</v>
      </c>
      <c r="C89" s="4" t="s">
        <v>22</v>
      </c>
      <c r="D89" s="4" t="s">
        <v>728</v>
      </c>
      <c r="E89" s="27">
        <v>0</v>
      </c>
      <c r="F89" s="27">
        <v>0</v>
      </c>
      <c r="G89" s="27">
        <v>0</v>
      </c>
      <c r="H89" s="27">
        <f>G89*30000000/$G$398</f>
        <v>0</v>
      </c>
      <c r="I89" s="27">
        <f>0.25*E89</f>
        <v>0</v>
      </c>
      <c r="J89" s="27">
        <f>0.25*0.7415600513*F89</f>
        <v>0</v>
      </c>
      <c r="K89" s="27">
        <f>0.25*H89</f>
        <v>0</v>
      </c>
      <c r="L89" s="27">
        <f>SUM(I89:K89)</f>
        <v>0</v>
      </c>
    </row>
    <row r="90" spans="1:12">
      <c r="A90" s="18" t="s">
        <v>591</v>
      </c>
      <c r="B90" s="4" t="s">
        <v>592</v>
      </c>
      <c r="C90" s="4" t="s">
        <v>9</v>
      </c>
      <c r="D90" s="4" t="s">
        <v>728</v>
      </c>
      <c r="E90" s="27">
        <v>0</v>
      </c>
      <c r="F90" s="27">
        <v>2654.1</v>
      </c>
      <c r="G90" s="27">
        <v>0</v>
      </c>
      <c r="H90" s="27">
        <f>G90*30000000/$G$398</f>
        <v>0</v>
      </c>
      <c r="I90" s="27">
        <f>0.25*E90</f>
        <v>0</v>
      </c>
      <c r="J90" s="27">
        <f>0.25*0.7415600513*F90</f>
        <v>492.04363303883252</v>
      </c>
      <c r="K90" s="27">
        <f>0.25*H90</f>
        <v>0</v>
      </c>
      <c r="L90" s="27">
        <f>SUM(I90:K90)</f>
        <v>492.04363303883252</v>
      </c>
    </row>
    <row r="91" spans="1:12">
      <c r="A91" s="18" t="s">
        <v>593</v>
      </c>
      <c r="B91" s="4" t="s">
        <v>594</v>
      </c>
      <c r="C91" s="4" t="s">
        <v>9</v>
      </c>
      <c r="D91" s="4" t="s">
        <v>728</v>
      </c>
      <c r="E91" s="27">
        <v>0</v>
      </c>
      <c r="F91" s="27">
        <v>18542.099999999999</v>
      </c>
      <c r="G91" s="27">
        <v>0</v>
      </c>
      <c r="H91" s="27">
        <f>G91*30000000/$G$398</f>
        <v>0</v>
      </c>
      <c r="I91" s="27">
        <f>0.25*E91</f>
        <v>0</v>
      </c>
      <c r="J91" s="27">
        <f>0.25*0.7415600513*F91</f>
        <v>3437.5201568024322</v>
      </c>
      <c r="K91" s="27">
        <f>0.25*H91</f>
        <v>0</v>
      </c>
      <c r="L91" s="27">
        <f>SUM(I91:K91)</f>
        <v>3437.5201568024322</v>
      </c>
    </row>
    <row r="92" spans="1:12">
      <c r="A92" s="18" t="s">
        <v>595</v>
      </c>
      <c r="B92" s="4" t="s">
        <v>667</v>
      </c>
      <c r="C92" s="4" t="s">
        <v>9</v>
      </c>
      <c r="D92" s="4" t="s">
        <v>728</v>
      </c>
      <c r="E92" s="27">
        <v>0</v>
      </c>
      <c r="F92" s="27">
        <v>25900.3</v>
      </c>
      <c r="G92" s="27">
        <v>0</v>
      </c>
      <c r="H92" s="27">
        <f>G92*30000000/$G$398</f>
        <v>0</v>
      </c>
      <c r="I92" s="27">
        <f>0.25*E92</f>
        <v>0</v>
      </c>
      <c r="J92" s="27">
        <f>0.25*0.7415600513*F92</f>
        <v>4801.6569491713472</v>
      </c>
      <c r="K92" s="27">
        <f>0.25*H92</f>
        <v>0</v>
      </c>
      <c r="L92" s="27">
        <f>SUM(I92:K92)</f>
        <v>4801.6569491713472</v>
      </c>
    </row>
    <row r="93" spans="1:12">
      <c r="A93" s="18" t="s">
        <v>69</v>
      </c>
      <c r="B93" s="4" t="s">
        <v>732</v>
      </c>
      <c r="C93" s="4" t="s">
        <v>9</v>
      </c>
      <c r="D93" s="4" t="s">
        <v>728</v>
      </c>
      <c r="E93" s="27">
        <v>0</v>
      </c>
      <c r="F93" s="27">
        <v>0</v>
      </c>
      <c r="G93" s="27">
        <v>0</v>
      </c>
      <c r="H93" s="27">
        <f>G93*30000000/$G$398</f>
        <v>0</v>
      </c>
      <c r="I93" s="27">
        <f>0.25*E93</f>
        <v>0</v>
      </c>
      <c r="J93" s="27">
        <f>0.25*0.7415600513*F93</f>
        <v>0</v>
      </c>
      <c r="K93" s="27">
        <f>0.25*H93</f>
        <v>0</v>
      </c>
      <c r="L93" s="27">
        <f>SUM(I93:K93)</f>
        <v>0</v>
      </c>
    </row>
    <row r="94" spans="1:12">
      <c r="A94" s="18" t="s">
        <v>77</v>
      </c>
      <c r="B94" s="4" t="s">
        <v>733</v>
      </c>
      <c r="C94" s="19" t="s">
        <v>22</v>
      </c>
      <c r="D94" s="4" t="s">
        <v>728</v>
      </c>
      <c r="E94" s="27">
        <v>0</v>
      </c>
      <c r="F94" s="27">
        <v>0</v>
      </c>
      <c r="G94" s="27">
        <v>0</v>
      </c>
      <c r="H94" s="27">
        <f>G94*30000000/$G$398</f>
        <v>0</v>
      </c>
      <c r="I94" s="27">
        <f>0.25*E94</f>
        <v>0</v>
      </c>
      <c r="J94" s="27">
        <f>0.25*0.7415600513*F94</f>
        <v>0</v>
      </c>
      <c r="K94" s="27">
        <f>0.25*H94</f>
        <v>0</v>
      </c>
      <c r="L94" s="27">
        <f>SUM(I94:K94)</f>
        <v>0</v>
      </c>
    </row>
    <row r="95" spans="1:12">
      <c r="A95" s="18" t="s">
        <v>596</v>
      </c>
      <c r="B95" s="4" t="s">
        <v>597</v>
      </c>
      <c r="C95" s="4" t="s">
        <v>9</v>
      </c>
      <c r="D95" s="4" t="s">
        <v>728</v>
      </c>
      <c r="E95" s="27">
        <v>129.6</v>
      </c>
      <c r="F95" s="27">
        <v>30072.9</v>
      </c>
      <c r="G95" s="27">
        <v>0</v>
      </c>
      <c r="H95" s="27">
        <f>G95*30000000/$G$398</f>
        <v>0</v>
      </c>
      <c r="I95" s="27">
        <f>0.25*E95</f>
        <v>32.4</v>
      </c>
      <c r="J95" s="27">
        <f>0.25*0.7415600513*F95</f>
        <v>5575.215316684943</v>
      </c>
      <c r="K95" s="27">
        <f>0.25*H95</f>
        <v>0</v>
      </c>
      <c r="L95" s="27">
        <f>SUM(I95:K95)</f>
        <v>5607.6153166849426</v>
      </c>
    </row>
    <row r="96" spans="1:12">
      <c r="A96" s="18" t="s">
        <v>598</v>
      </c>
      <c r="B96" s="4" t="s">
        <v>599</v>
      </c>
      <c r="C96" s="4" t="s">
        <v>9</v>
      </c>
      <c r="D96" s="4" t="s">
        <v>728</v>
      </c>
      <c r="E96" s="27">
        <v>7597.8</v>
      </c>
      <c r="F96" s="27">
        <v>27565.15</v>
      </c>
      <c r="G96" s="27">
        <v>0</v>
      </c>
      <c r="H96" s="27">
        <f>G96*30000000/$G$398</f>
        <v>0</v>
      </c>
      <c r="I96" s="27">
        <f>0.25*E96</f>
        <v>1899.45</v>
      </c>
      <c r="J96" s="27">
        <f>0.25*0.7415600513*F96</f>
        <v>5110.3035120230488</v>
      </c>
      <c r="K96" s="27">
        <f>0.25*H96</f>
        <v>0</v>
      </c>
      <c r="L96" s="27">
        <f>SUM(I96:K96)</f>
        <v>7009.7535120230486</v>
      </c>
    </row>
    <row r="97" spans="1:12">
      <c r="A97" s="18" t="s">
        <v>600</v>
      </c>
      <c r="B97" s="4" t="s">
        <v>601</v>
      </c>
      <c r="C97" s="4" t="s">
        <v>9</v>
      </c>
      <c r="D97" s="4" t="s">
        <v>728</v>
      </c>
      <c r="E97" s="27">
        <v>0</v>
      </c>
      <c r="F97" s="27">
        <v>0</v>
      </c>
      <c r="G97" s="27">
        <v>0</v>
      </c>
      <c r="H97" s="27">
        <f>G97*30000000/$G$398</f>
        <v>0</v>
      </c>
      <c r="I97" s="27">
        <f>0.25*E97</f>
        <v>0</v>
      </c>
      <c r="J97" s="27">
        <f>0.25*0.7415600513*F97</f>
        <v>0</v>
      </c>
      <c r="K97" s="27">
        <f>0.25*H97</f>
        <v>0</v>
      </c>
      <c r="L97" s="27">
        <f>SUM(I97:K97)</f>
        <v>0</v>
      </c>
    </row>
    <row r="98" spans="1:12">
      <c r="A98" s="18" t="s">
        <v>641</v>
      </c>
      <c r="B98" s="4" t="s">
        <v>341</v>
      </c>
      <c r="C98" s="4" t="s">
        <v>22</v>
      </c>
      <c r="D98" s="4" t="s">
        <v>728</v>
      </c>
      <c r="E98" s="27">
        <v>0</v>
      </c>
      <c r="F98" s="27">
        <v>0</v>
      </c>
      <c r="G98" s="27">
        <v>0</v>
      </c>
      <c r="H98" s="27">
        <f>G98*30000000/$G$398</f>
        <v>0</v>
      </c>
      <c r="I98" s="27">
        <f>0.25*E98</f>
        <v>0</v>
      </c>
      <c r="J98" s="27">
        <f>0.25*0.7415600513*F98</f>
        <v>0</v>
      </c>
      <c r="K98" s="27">
        <f>0.25*H98</f>
        <v>0</v>
      </c>
      <c r="L98" s="27">
        <f>SUM(I98:K98)</f>
        <v>0</v>
      </c>
    </row>
    <row r="99" spans="1:12">
      <c r="A99" s="18" t="s">
        <v>642</v>
      </c>
      <c r="B99" s="4" t="s">
        <v>734</v>
      </c>
      <c r="C99" s="4" t="s">
        <v>22</v>
      </c>
      <c r="D99" s="4" t="s">
        <v>728</v>
      </c>
      <c r="E99" s="27">
        <v>0</v>
      </c>
      <c r="F99" s="27">
        <v>0</v>
      </c>
      <c r="G99" s="27">
        <v>0</v>
      </c>
      <c r="H99" s="27">
        <f>G99*30000000/$G$398</f>
        <v>0</v>
      </c>
      <c r="I99" s="27">
        <f>0.25*E99</f>
        <v>0</v>
      </c>
      <c r="J99" s="27">
        <f>0.25*0.7415600513*F99</f>
        <v>0</v>
      </c>
      <c r="K99" s="27">
        <f>0.25*H99</f>
        <v>0</v>
      </c>
      <c r="L99" s="27">
        <f>SUM(I99:K99)</f>
        <v>0</v>
      </c>
    </row>
    <row r="100" spans="1:12">
      <c r="A100" s="18" t="s">
        <v>602</v>
      </c>
      <c r="B100" s="4" t="s">
        <v>603</v>
      </c>
      <c r="C100" s="4" t="s">
        <v>8</v>
      </c>
      <c r="D100" s="4" t="s">
        <v>728</v>
      </c>
      <c r="E100" s="27">
        <v>0</v>
      </c>
      <c r="F100" s="27">
        <v>0</v>
      </c>
      <c r="G100" s="27">
        <v>0</v>
      </c>
      <c r="H100" s="27">
        <f>G100*30000000/$G$398</f>
        <v>0</v>
      </c>
      <c r="I100" s="27">
        <f>0.25*E100</f>
        <v>0</v>
      </c>
      <c r="J100" s="27">
        <f>0.25*0.7415600513*F100</f>
        <v>0</v>
      </c>
      <c r="K100" s="27">
        <f>0.25*H100</f>
        <v>0</v>
      </c>
      <c r="L100" s="27">
        <f>SUM(I100:K100)</f>
        <v>0</v>
      </c>
    </row>
    <row r="101" spans="1:12">
      <c r="A101" s="18" t="s">
        <v>604</v>
      </c>
      <c r="B101" s="4" t="s">
        <v>605</v>
      </c>
      <c r="C101" s="4" t="s">
        <v>9</v>
      </c>
      <c r="D101" s="4" t="s">
        <v>728</v>
      </c>
      <c r="E101" s="27">
        <v>1188</v>
      </c>
      <c r="F101" s="27">
        <v>32804.1</v>
      </c>
      <c r="G101" s="27">
        <v>0</v>
      </c>
      <c r="H101" s="27">
        <f>G101*30000000/$G$398</f>
        <v>0</v>
      </c>
      <c r="I101" s="27">
        <f>0.25*E101</f>
        <v>297</v>
      </c>
      <c r="J101" s="27">
        <f>0.25*0.7415600513*F101</f>
        <v>6081.5525197125826</v>
      </c>
      <c r="K101" s="27">
        <f>0.25*H101</f>
        <v>0</v>
      </c>
      <c r="L101" s="27">
        <f>SUM(I101:K101)</f>
        <v>6378.5525197125826</v>
      </c>
    </row>
    <row r="102" spans="1:12">
      <c r="A102" s="18" t="s">
        <v>606</v>
      </c>
      <c r="B102" s="4" t="s">
        <v>607</v>
      </c>
      <c r="C102" s="4" t="s">
        <v>676</v>
      </c>
      <c r="D102" s="4" t="s">
        <v>728</v>
      </c>
      <c r="E102" s="27">
        <v>1239900.5</v>
      </c>
      <c r="F102" s="27">
        <v>4631782.2</v>
      </c>
      <c r="G102" s="27">
        <v>3874796.2847259715</v>
      </c>
      <c r="H102" s="27">
        <f>G102*30000000/$G$398</f>
        <v>879531.10390450805</v>
      </c>
      <c r="I102" s="27">
        <f>0.25*E102</f>
        <v>309975.125</v>
      </c>
      <c r="J102" s="27">
        <f>0.25*0.7415600513*F102</f>
        <v>858686.16146060673</v>
      </c>
      <c r="K102" s="27">
        <f>0.25*H102</f>
        <v>219882.77597612701</v>
      </c>
      <c r="L102" s="27">
        <f>SUM(I102:K102)</f>
        <v>1388544.0624367339</v>
      </c>
    </row>
    <row r="103" spans="1:12">
      <c r="A103" s="18" t="s">
        <v>608</v>
      </c>
      <c r="B103" s="4" t="s">
        <v>609</v>
      </c>
      <c r="C103" s="4" t="s">
        <v>9</v>
      </c>
      <c r="D103" s="4" t="s">
        <v>728</v>
      </c>
      <c r="E103" s="27">
        <v>1328.4</v>
      </c>
      <c r="F103" s="27">
        <v>53060.4</v>
      </c>
      <c r="G103" s="27">
        <v>0</v>
      </c>
      <c r="H103" s="27">
        <f>G103*30000000/$G$398</f>
        <v>0</v>
      </c>
      <c r="I103" s="27">
        <f>0.25*E103</f>
        <v>332.1</v>
      </c>
      <c r="J103" s="27">
        <f>0.25*0.7415600513*F103</f>
        <v>9836.8682364996312</v>
      </c>
      <c r="K103" s="27">
        <f>0.25*H103</f>
        <v>0</v>
      </c>
      <c r="L103" s="27">
        <f>SUM(I103:K103)</f>
        <v>10168.968236499632</v>
      </c>
    </row>
    <row r="104" spans="1:12">
      <c r="A104" s="18" t="s">
        <v>610</v>
      </c>
      <c r="B104" s="4" t="s">
        <v>611</v>
      </c>
      <c r="C104" s="4" t="s">
        <v>9</v>
      </c>
      <c r="D104" s="4" t="s">
        <v>728</v>
      </c>
      <c r="E104" s="27">
        <v>0</v>
      </c>
      <c r="F104" s="27">
        <v>0</v>
      </c>
      <c r="G104" s="27">
        <v>0</v>
      </c>
      <c r="H104" s="27">
        <f>G104*30000000/$G$398</f>
        <v>0</v>
      </c>
      <c r="I104" s="27">
        <f>0.25*E104</f>
        <v>0</v>
      </c>
      <c r="J104" s="27">
        <f>0.25*0.7415600513*F104</f>
        <v>0</v>
      </c>
      <c r="K104" s="27">
        <f>0.25*H104</f>
        <v>0</v>
      </c>
      <c r="L104" s="27">
        <f>SUM(I104:K104)</f>
        <v>0</v>
      </c>
    </row>
    <row r="105" spans="1:12">
      <c r="A105" s="18" t="s">
        <v>643</v>
      </c>
      <c r="B105" s="4" t="s">
        <v>644</v>
      </c>
      <c r="C105" s="4" t="s">
        <v>22</v>
      </c>
      <c r="D105" s="4" t="s">
        <v>728</v>
      </c>
      <c r="E105" s="27">
        <v>0</v>
      </c>
      <c r="F105" s="27">
        <v>0</v>
      </c>
      <c r="G105" s="27">
        <v>0</v>
      </c>
      <c r="H105" s="27">
        <f>G105*30000000/$G$398</f>
        <v>0</v>
      </c>
      <c r="I105" s="27">
        <f>0.25*E105</f>
        <v>0</v>
      </c>
      <c r="J105" s="27">
        <f>0.25*0.7415600513*F105</f>
        <v>0</v>
      </c>
      <c r="K105" s="27">
        <f>0.25*H105</f>
        <v>0</v>
      </c>
      <c r="L105" s="27">
        <f>SUM(I105:K105)</f>
        <v>0</v>
      </c>
    </row>
    <row r="106" spans="1:12">
      <c r="A106" s="18" t="s">
        <v>612</v>
      </c>
      <c r="B106" s="4" t="s">
        <v>735</v>
      </c>
      <c r="C106" s="4" t="s">
        <v>9</v>
      </c>
      <c r="D106" s="4" t="s">
        <v>728</v>
      </c>
      <c r="E106" s="27">
        <v>0</v>
      </c>
      <c r="F106" s="27">
        <v>0</v>
      </c>
      <c r="G106" s="27">
        <v>0</v>
      </c>
      <c r="H106" s="27">
        <f>G106*30000000/$G$398</f>
        <v>0</v>
      </c>
      <c r="I106" s="27">
        <f>0.25*E106</f>
        <v>0</v>
      </c>
      <c r="J106" s="27">
        <f>0.25*0.7415600513*F106</f>
        <v>0</v>
      </c>
      <c r="K106" s="27">
        <f>0.25*H106</f>
        <v>0</v>
      </c>
      <c r="L106" s="27">
        <f>SUM(I106:K106)</f>
        <v>0</v>
      </c>
    </row>
    <row r="107" spans="1:12">
      <c r="A107" s="18" t="s">
        <v>645</v>
      </c>
      <c r="B107" s="4" t="s">
        <v>736</v>
      </c>
      <c r="C107" s="4" t="s">
        <v>22</v>
      </c>
      <c r="D107" s="4" t="s">
        <v>728</v>
      </c>
      <c r="E107" s="27">
        <v>0</v>
      </c>
      <c r="F107" s="27">
        <v>0</v>
      </c>
      <c r="G107" s="27">
        <v>0</v>
      </c>
      <c r="H107" s="27">
        <f>G107*30000000/$G$398</f>
        <v>0</v>
      </c>
      <c r="I107" s="27">
        <f>0.25*E107</f>
        <v>0</v>
      </c>
      <c r="J107" s="27">
        <f>0.25*0.7415600513*F107</f>
        <v>0</v>
      </c>
      <c r="K107" s="27">
        <f>0.25*H107</f>
        <v>0</v>
      </c>
      <c r="L107" s="27">
        <f>SUM(I107:K107)</f>
        <v>0</v>
      </c>
    </row>
    <row r="108" spans="1:12">
      <c r="A108" s="18" t="s">
        <v>613</v>
      </c>
      <c r="B108" s="4" t="s">
        <v>614</v>
      </c>
      <c r="C108" s="4" t="s">
        <v>9</v>
      </c>
      <c r="D108" s="4" t="s">
        <v>728</v>
      </c>
      <c r="E108" s="27">
        <v>0</v>
      </c>
      <c r="F108" s="27">
        <v>0</v>
      </c>
      <c r="G108" s="27">
        <v>0</v>
      </c>
      <c r="H108" s="27">
        <f>G108*30000000/$G$398</f>
        <v>0</v>
      </c>
      <c r="I108" s="27">
        <f>0.25*E108</f>
        <v>0</v>
      </c>
      <c r="J108" s="27">
        <f>0.25*0.7415600513*F108</f>
        <v>0</v>
      </c>
      <c r="K108" s="27">
        <f>0.25*H108</f>
        <v>0</v>
      </c>
      <c r="L108" s="27">
        <f>SUM(I108:K108)</f>
        <v>0</v>
      </c>
    </row>
    <row r="109" spans="1:12">
      <c r="A109" s="18" t="s">
        <v>615</v>
      </c>
      <c r="B109" s="4" t="s">
        <v>616</v>
      </c>
      <c r="C109" s="4" t="s">
        <v>9</v>
      </c>
      <c r="D109" s="4" t="s">
        <v>728</v>
      </c>
      <c r="E109" s="27">
        <v>117331.2</v>
      </c>
      <c r="F109" s="27">
        <v>149232</v>
      </c>
      <c r="G109" s="27">
        <v>0</v>
      </c>
      <c r="H109" s="27">
        <f>G109*30000000/$G$398</f>
        <v>0</v>
      </c>
      <c r="I109" s="27">
        <f>0.25*E109</f>
        <v>29332.799999999999</v>
      </c>
      <c r="J109" s="27">
        <f>0.25*0.7415600513*F109</f>
        <v>27666.122393900401</v>
      </c>
      <c r="K109" s="27">
        <f>0.25*H109</f>
        <v>0</v>
      </c>
      <c r="L109" s="27">
        <f>SUM(I109:K109)</f>
        <v>56998.9223939004</v>
      </c>
    </row>
    <row r="110" spans="1:12">
      <c r="A110" s="18" t="s">
        <v>617</v>
      </c>
      <c r="B110" s="4" t="s">
        <v>618</v>
      </c>
      <c r="C110" s="4" t="s">
        <v>9</v>
      </c>
      <c r="D110" s="4" t="s">
        <v>728</v>
      </c>
      <c r="E110" s="27">
        <v>0</v>
      </c>
      <c r="F110" s="27">
        <v>0</v>
      </c>
      <c r="G110" s="27">
        <v>0</v>
      </c>
      <c r="H110" s="27">
        <f>G110*30000000/$G$398</f>
        <v>0</v>
      </c>
      <c r="I110" s="27">
        <f>0.25*E110</f>
        <v>0</v>
      </c>
      <c r="J110" s="27">
        <f>0.25*0.7415600513*F110</f>
        <v>0</v>
      </c>
      <c r="K110" s="27">
        <f>0.25*H110</f>
        <v>0</v>
      </c>
      <c r="L110" s="27">
        <f>SUM(I110:K110)</f>
        <v>0</v>
      </c>
    </row>
    <row r="111" spans="1:12">
      <c r="A111" s="18" t="s">
        <v>619</v>
      </c>
      <c r="B111" s="4" t="s">
        <v>620</v>
      </c>
      <c r="C111" s="4" t="s">
        <v>676</v>
      </c>
      <c r="D111" s="4" t="s">
        <v>728</v>
      </c>
      <c r="E111" s="27">
        <v>678283.7</v>
      </c>
      <c r="F111" s="27">
        <v>2329608.2999999998</v>
      </c>
      <c r="G111" s="27">
        <v>1092347.5144174597</v>
      </c>
      <c r="H111" s="27">
        <f>G111*30000000/$G$398</f>
        <v>247949.45194670517</v>
      </c>
      <c r="I111" s="27">
        <f>0.25*E111</f>
        <v>169570.92499999999</v>
      </c>
      <c r="J111" s="27">
        <f>0.25*0.7415600513*F111</f>
        <v>431886.11261422641</v>
      </c>
      <c r="K111" s="27">
        <f>0.25*H111</f>
        <v>61987.362986676293</v>
      </c>
      <c r="L111" s="27">
        <f>SUM(I111:K111)</f>
        <v>663444.40060090262</v>
      </c>
    </row>
    <row r="112" spans="1:12">
      <c r="A112" s="18" t="s">
        <v>70</v>
      </c>
      <c r="B112" s="4" t="s">
        <v>737</v>
      </c>
      <c r="C112" s="4" t="s">
        <v>9</v>
      </c>
      <c r="D112" s="4" t="s">
        <v>728</v>
      </c>
      <c r="E112" s="27">
        <v>0</v>
      </c>
      <c r="F112" s="27">
        <v>0</v>
      </c>
      <c r="G112" s="27">
        <v>0</v>
      </c>
      <c r="H112" s="27">
        <f>G112*30000000/$G$398</f>
        <v>0</v>
      </c>
      <c r="I112" s="27">
        <f>0.25*E112</f>
        <v>0</v>
      </c>
      <c r="J112" s="27">
        <f>0.25*0.7415600513*F112</f>
        <v>0</v>
      </c>
      <c r="K112" s="27">
        <f>0.25*H112</f>
        <v>0</v>
      </c>
      <c r="L112" s="27">
        <f>SUM(I112:K112)</f>
        <v>0</v>
      </c>
    </row>
    <row r="113" spans="1:12">
      <c r="A113" s="18" t="s">
        <v>71</v>
      </c>
      <c r="B113" s="4" t="s">
        <v>72</v>
      </c>
      <c r="C113" s="4" t="s">
        <v>5</v>
      </c>
      <c r="D113" s="4" t="s">
        <v>728</v>
      </c>
      <c r="E113" s="27">
        <v>897397.3</v>
      </c>
      <c r="F113" s="27">
        <v>2413838</v>
      </c>
      <c r="G113" s="27">
        <v>1305479.0085574801</v>
      </c>
      <c r="H113" s="27">
        <f>G113*30000000/$G$398</f>
        <v>296327.67999877583</v>
      </c>
      <c r="I113" s="27">
        <f>0.25*E113</f>
        <v>224349.32500000001</v>
      </c>
      <c r="J113" s="27">
        <f>0.25*0.7415600513*F113</f>
        <v>447501.45777747239</v>
      </c>
      <c r="K113" s="27">
        <f>0.25*H113</f>
        <v>74081.919999693957</v>
      </c>
      <c r="L113" s="27">
        <f>SUM(I113:K113)</f>
        <v>745932.70277716639</v>
      </c>
    </row>
    <row r="114" spans="1:12">
      <c r="A114" s="18" t="s">
        <v>73</v>
      </c>
      <c r="B114" s="4" t="s">
        <v>74</v>
      </c>
      <c r="C114" s="4" t="s">
        <v>676</v>
      </c>
      <c r="D114" s="4" t="s">
        <v>728</v>
      </c>
      <c r="E114" s="27">
        <v>258477.7</v>
      </c>
      <c r="F114" s="27">
        <v>2633574.7999999998</v>
      </c>
      <c r="G114" s="27">
        <v>2290022.4352440089</v>
      </c>
      <c r="H114" s="27">
        <f>G114*30000000/$G$398</f>
        <v>519806.92981868464</v>
      </c>
      <c r="I114" s="27">
        <f>0.25*E114</f>
        <v>64619.425000000003</v>
      </c>
      <c r="J114" s="27">
        <f>0.25*0.7415600513*F114</f>
        <v>488238.46594759676</v>
      </c>
      <c r="K114" s="27">
        <f>0.25*H114</f>
        <v>129951.73245467116</v>
      </c>
      <c r="L114" s="27">
        <f>SUM(I114:K114)</f>
        <v>682809.62340226793</v>
      </c>
    </row>
    <row r="115" spans="1:12">
      <c r="A115" s="18" t="s">
        <v>621</v>
      </c>
      <c r="B115" s="4" t="s">
        <v>622</v>
      </c>
      <c r="C115" s="4" t="s">
        <v>5</v>
      </c>
      <c r="D115" s="4" t="s">
        <v>728</v>
      </c>
      <c r="E115" s="27">
        <v>597109.1</v>
      </c>
      <c r="F115" s="27">
        <v>749623.2</v>
      </c>
      <c r="G115" s="27">
        <v>1307513.10273582</v>
      </c>
      <c r="H115" s="27">
        <f>G115*30000000/$G$398</f>
        <v>296789.39436171495</v>
      </c>
      <c r="I115" s="27">
        <f>0.25*E115</f>
        <v>149277.27499999999</v>
      </c>
      <c r="J115" s="27">
        <f>0.25*0.7415600513*F115</f>
        <v>138972.65466191754</v>
      </c>
      <c r="K115" s="27">
        <f>0.25*H115</f>
        <v>74197.348590428737</v>
      </c>
      <c r="L115" s="27">
        <f>SUM(I115:K115)</f>
        <v>362447.27825234621</v>
      </c>
    </row>
    <row r="116" spans="1:12">
      <c r="A116" s="31" t="s">
        <v>646</v>
      </c>
      <c r="B116" s="4" t="s">
        <v>738</v>
      </c>
      <c r="C116" s="4" t="s">
        <v>22</v>
      </c>
      <c r="D116" s="4" t="s">
        <v>728</v>
      </c>
      <c r="E116" s="27">
        <v>0</v>
      </c>
      <c r="F116" s="27">
        <v>0</v>
      </c>
      <c r="G116" s="27">
        <v>0</v>
      </c>
      <c r="H116" s="27">
        <f>G116*30000000/$G$398</f>
        <v>0</v>
      </c>
      <c r="I116" s="27">
        <f>0.25*E116</f>
        <v>0</v>
      </c>
      <c r="J116" s="27">
        <f>0.25*0.7415600513*F116</f>
        <v>0</v>
      </c>
      <c r="K116" s="27">
        <f>0.25*H116</f>
        <v>0</v>
      </c>
      <c r="L116" s="27">
        <f>SUM(I116:K116)</f>
        <v>0</v>
      </c>
    </row>
    <row r="117" spans="1:12">
      <c r="A117" s="18" t="s">
        <v>647</v>
      </c>
      <c r="B117" s="4" t="s">
        <v>648</v>
      </c>
      <c r="C117" s="19" t="s">
        <v>22</v>
      </c>
      <c r="D117" s="4" t="s">
        <v>728</v>
      </c>
      <c r="E117" s="27">
        <v>0</v>
      </c>
      <c r="F117" s="27">
        <v>0</v>
      </c>
      <c r="G117" s="27">
        <v>0</v>
      </c>
      <c r="H117" s="27">
        <f>G117*30000000/$G$398</f>
        <v>0</v>
      </c>
      <c r="I117" s="27">
        <f>0.25*E117</f>
        <v>0</v>
      </c>
      <c r="J117" s="27">
        <f>0.25*0.7415600513*F117</f>
        <v>0</v>
      </c>
      <c r="K117" s="27">
        <f>0.25*H117</f>
        <v>0</v>
      </c>
      <c r="L117" s="27">
        <f>SUM(I117:K117)</f>
        <v>0</v>
      </c>
    </row>
    <row r="118" spans="1:12">
      <c r="A118" s="18" t="s">
        <v>649</v>
      </c>
      <c r="B118" s="4" t="s">
        <v>650</v>
      </c>
      <c r="C118" s="4" t="s">
        <v>22</v>
      </c>
      <c r="D118" s="4" t="s">
        <v>728</v>
      </c>
      <c r="E118" s="27">
        <v>0</v>
      </c>
      <c r="F118" s="27">
        <v>0</v>
      </c>
      <c r="G118" s="27">
        <v>0</v>
      </c>
      <c r="H118" s="27">
        <f>G118*30000000/$G$398</f>
        <v>0</v>
      </c>
      <c r="I118" s="27">
        <f>0.25*E118</f>
        <v>0</v>
      </c>
      <c r="J118" s="27">
        <f>0.25*0.7415600513*F118</f>
        <v>0</v>
      </c>
      <c r="K118" s="27">
        <f>0.25*H118</f>
        <v>0</v>
      </c>
      <c r="L118" s="27">
        <f>SUM(I118:K118)</f>
        <v>0</v>
      </c>
    </row>
    <row r="119" spans="1:12">
      <c r="A119" s="18" t="s">
        <v>623</v>
      </c>
      <c r="B119" s="4" t="s">
        <v>624</v>
      </c>
      <c r="C119" s="4" t="s">
        <v>9</v>
      </c>
      <c r="D119" s="4" t="s">
        <v>728</v>
      </c>
      <c r="E119" s="27">
        <v>81</v>
      </c>
      <c r="F119" s="27">
        <v>1330.2</v>
      </c>
      <c r="G119" s="27">
        <v>0</v>
      </c>
      <c r="H119" s="27">
        <f>G119*30000000/$G$398</f>
        <v>0</v>
      </c>
      <c r="I119" s="27">
        <f>0.25*E119</f>
        <v>20.25</v>
      </c>
      <c r="J119" s="27">
        <f>0.25*0.7415600513*F119</f>
        <v>246.60579505981502</v>
      </c>
      <c r="K119" s="27">
        <f>0.25*H119</f>
        <v>0</v>
      </c>
      <c r="L119" s="27">
        <f>SUM(I119:K119)</f>
        <v>266.85579505981502</v>
      </c>
    </row>
    <row r="120" spans="1:12">
      <c r="A120" s="18">
        <v>690780390</v>
      </c>
      <c r="B120" s="4" t="s">
        <v>727</v>
      </c>
      <c r="C120" s="4" t="s">
        <v>22</v>
      </c>
      <c r="D120" s="4" t="s">
        <v>728</v>
      </c>
      <c r="E120" s="27">
        <v>0</v>
      </c>
      <c r="F120" s="27">
        <v>0</v>
      </c>
      <c r="G120" s="27">
        <v>0</v>
      </c>
      <c r="H120" s="27">
        <f>G120*30000000/$G$398</f>
        <v>0</v>
      </c>
      <c r="I120" s="27">
        <f>0.25*E120</f>
        <v>0</v>
      </c>
      <c r="J120" s="27">
        <f>0.25*0.7415600513*F120</f>
        <v>0</v>
      </c>
      <c r="K120" s="27">
        <f>0.25*H120</f>
        <v>0</v>
      </c>
      <c r="L120" s="27">
        <f>SUM(I120:K120)</f>
        <v>0</v>
      </c>
    </row>
    <row r="121" spans="1:12">
      <c r="A121" s="18" t="s">
        <v>625</v>
      </c>
      <c r="B121" s="4" t="s">
        <v>626</v>
      </c>
      <c r="C121" s="4" t="s">
        <v>676</v>
      </c>
      <c r="D121" s="4" t="s">
        <v>728</v>
      </c>
      <c r="E121" s="27">
        <v>2456806.7999999998</v>
      </c>
      <c r="F121" s="27">
        <v>17266363</v>
      </c>
      <c r="G121" s="27">
        <v>5797829.3601610903</v>
      </c>
      <c r="H121" s="27">
        <f>G121*30000000/$G$398</f>
        <v>1316035.9623275222</v>
      </c>
      <c r="I121" s="27">
        <f>0.25*E121</f>
        <v>614201.69999999995</v>
      </c>
      <c r="J121" s="27">
        <f>0.25*0.7415600513*F121</f>
        <v>3201011.2580111055</v>
      </c>
      <c r="K121" s="27">
        <f>0.25*H121</f>
        <v>329008.99058188056</v>
      </c>
      <c r="L121" s="27">
        <f>SUM(I121:K121)</f>
        <v>4144221.948592986</v>
      </c>
    </row>
    <row r="122" spans="1:12">
      <c r="A122" s="18" t="s">
        <v>627</v>
      </c>
      <c r="B122" s="4" t="s">
        <v>628</v>
      </c>
      <c r="C122" s="4" t="s">
        <v>8</v>
      </c>
      <c r="D122" s="4" t="s">
        <v>728</v>
      </c>
      <c r="E122" s="27">
        <v>0</v>
      </c>
      <c r="F122" s="27">
        <v>0</v>
      </c>
      <c r="G122" s="27">
        <v>0</v>
      </c>
      <c r="H122" s="27">
        <f>G122*30000000/$G$398</f>
        <v>0</v>
      </c>
      <c r="I122" s="27">
        <f>0.25*E122</f>
        <v>0</v>
      </c>
      <c r="J122" s="27">
        <f>0.25*0.7415600513*F122</f>
        <v>0</v>
      </c>
      <c r="K122" s="27">
        <f>0.25*H122</f>
        <v>0</v>
      </c>
      <c r="L122" s="27">
        <f>SUM(I122:K122)</f>
        <v>0</v>
      </c>
    </row>
    <row r="123" spans="1:12">
      <c r="A123" s="18" t="s">
        <v>629</v>
      </c>
      <c r="B123" s="4" t="s">
        <v>668</v>
      </c>
      <c r="C123" s="4" t="s">
        <v>9</v>
      </c>
      <c r="D123" s="4" t="s">
        <v>728</v>
      </c>
      <c r="E123" s="27">
        <v>0</v>
      </c>
      <c r="F123" s="27">
        <v>27153.9</v>
      </c>
      <c r="G123" s="27">
        <v>0</v>
      </c>
      <c r="H123" s="27">
        <f>G123*30000000/$G$398</f>
        <v>0</v>
      </c>
      <c r="I123" s="27">
        <f>0.25*E123</f>
        <v>0</v>
      </c>
      <c r="J123" s="27">
        <f>0.25*0.7415600513*F123</f>
        <v>5034.0618692487678</v>
      </c>
      <c r="K123" s="27">
        <f>0.25*H123</f>
        <v>0</v>
      </c>
      <c r="L123" s="27">
        <f>SUM(I123:K123)</f>
        <v>5034.0618692487678</v>
      </c>
    </row>
    <row r="124" spans="1:12">
      <c r="A124" s="18" t="s">
        <v>651</v>
      </c>
      <c r="B124" s="4" t="s">
        <v>652</v>
      </c>
      <c r="C124" s="4" t="s">
        <v>22</v>
      </c>
      <c r="D124" s="4" t="s">
        <v>728</v>
      </c>
      <c r="E124" s="27">
        <v>0</v>
      </c>
      <c r="F124" s="27">
        <v>0</v>
      </c>
      <c r="G124" s="27">
        <v>0</v>
      </c>
      <c r="H124" s="27">
        <f>G124*30000000/$G$398</f>
        <v>0</v>
      </c>
      <c r="I124" s="27">
        <f>0.25*E124</f>
        <v>0</v>
      </c>
      <c r="J124" s="27">
        <f>0.25*0.7415600513*F124</f>
        <v>0</v>
      </c>
      <c r="K124" s="27">
        <f>0.25*H124</f>
        <v>0</v>
      </c>
      <c r="L124" s="27">
        <f>SUM(I124:K124)</f>
        <v>0</v>
      </c>
    </row>
    <row r="125" spans="1:12">
      <c r="A125" s="31" t="s">
        <v>630</v>
      </c>
      <c r="B125" s="4" t="s">
        <v>739</v>
      </c>
      <c r="C125" s="4" t="s">
        <v>22</v>
      </c>
      <c r="D125" s="4" t="s">
        <v>728</v>
      </c>
      <c r="E125" s="27">
        <v>0</v>
      </c>
      <c r="F125" s="27">
        <v>0</v>
      </c>
      <c r="G125" s="27">
        <v>0</v>
      </c>
      <c r="H125" s="27">
        <f>G125*30000000/$G$398</f>
        <v>0</v>
      </c>
      <c r="I125" s="27">
        <f>0.25*E125</f>
        <v>0</v>
      </c>
      <c r="J125" s="27">
        <f>0.25*0.7415600513*F125</f>
        <v>0</v>
      </c>
      <c r="K125" s="27">
        <f>0.25*H125</f>
        <v>0</v>
      </c>
      <c r="L125" s="27">
        <f>SUM(I125:K125)</f>
        <v>0</v>
      </c>
    </row>
    <row r="126" spans="1:12">
      <c r="A126" s="18" t="s">
        <v>631</v>
      </c>
      <c r="B126" s="4" t="s">
        <v>632</v>
      </c>
      <c r="C126" s="4" t="s">
        <v>8</v>
      </c>
      <c r="D126" s="4" t="s">
        <v>728</v>
      </c>
      <c r="E126" s="27">
        <v>0</v>
      </c>
      <c r="F126" s="27">
        <v>0</v>
      </c>
      <c r="G126" s="27">
        <v>0</v>
      </c>
      <c r="H126" s="27">
        <f>G126*30000000/$G$398</f>
        <v>0</v>
      </c>
      <c r="I126" s="27">
        <f>0.25*E126</f>
        <v>0</v>
      </c>
      <c r="J126" s="27">
        <f>0.25*0.7415600513*F126</f>
        <v>0</v>
      </c>
      <c r="K126" s="27">
        <f>0.25*H126</f>
        <v>0</v>
      </c>
      <c r="L126" s="27">
        <f>SUM(I126:K126)</f>
        <v>0</v>
      </c>
    </row>
    <row r="127" spans="1:12">
      <c r="A127" s="18" t="s">
        <v>633</v>
      </c>
      <c r="B127" s="4" t="s">
        <v>740</v>
      </c>
      <c r="C127" s="4" t="s">
        <v>9</v>
      </c>
      <c r="D127" s="4" t="s">
        <v>728</v>
      </c>
      <c r="E127" s="27">
        <v>124555.9</v>
      </c>
      <c r="F127" s="27">
        <v>449910.05</v>
      </c>
      <c r="G127" s="27">
        <v>10381.044096773145</v>
      </c>
      <c r="H127" s="27">
        <f>G127*30000000/$G$398</f>
        <v>2356.3693425916385</v>
      </c>
      <c r="I127" s="27">
        <f>0.25*E127</f>
        <v>31138.974999999999</v>
      </c>
      <c r="J127" s="27">
        <f>0.25*0.7415600513*F127</f>
        <v>83408.829939596399</v>
      </c>
      <c r="K127" s="27">
        <f>0.25*H127</f>
        <v>589.09233564790964</v>
      </c>
      <c r="L127" s="27">
        <f>SUM(I127:K127)</f>
        <v>115136.89727524429</v>
      </c>
    </row>
    <row r="128" spans="1:12">
      <c r="A128" s="18" t="s">
        <v>653</v>
      </c>
      <c r="B128" s="4" t="s">
        <v>741</v>
      </c>
      <c r="C128" s="4" t="s">
        <v>22</v>
      </c>
      <c r="D128" s="4" t="s">
        <v>728</v>
      </c>
      <c r="E128" s="27">
        <v>0</v>
      </c>
      <c r="F128" s="27">
        <v>0</v>
      </c>
      <c r="G128" s="27">
        <v>0</v>
      </c>
      <c r="H128" s="27">
        <f>G128*30000000/$G$398</f>
        <v>0</v>
      </c>
      <c r="I128" s="27">
        <f>0.25*E128</f>
        <v>0</v>
      </c>
      <c r="J128" s="27">
        <f>0.25*0.7415600513*F128</f>
        <v>0</v>
      </c>
      <c r="K128" s="27">
        <f>0.25*H128</f>
        <v>0</v>
      </c>
      <c r="L128" s="27">
        <f>SUM(I128:K128)</f>
        <v>0</v>
      </c>
    </row>
    <row r="129" spans="1:12">
      <c r="A129" s="18" t="s">
        <v>634</v>
      </c>
      <c r="B129" s="4" t="s">
        <v>635</v>
      </c>
      <c r="C129" s="4" t="s">
        <v>9</v>
      </c>
      <c r="D129" s="4" t="s">
        <v>728</v>
      </c>
      <c r="E129" s="27">
        <v>0</v>
      </c>
      <c r="F129" s="27">
        <v>17732.7</v>
      </c>
      <c r="G129" s="27">
        <v>0</v>
      </c>
      <c r="H129" s="27">
        <f>G129*30000000/$G$398</f>
        <v>0</v>
      </c>
      <c r="I129" s="27">
        <f>0.25*E129</f>
        <v>0</v>
      </c>
      <c r="J129" s="27">
        <f>0.25*0.7415600513*F129</f>
        <v>3287.4654804218776</v>
      </c>
      <c r="K129" s="27">
        <f>0.25*H129</f>
        <v>0</v>
      </c>
      <c r="L129" s="27">
        <f>SUM(I129:K129)</f>
        <v>3287.4654804218776</v>
      </c>
    </row>
    <row r="130" spans="1:12">
      <c r="A130" s="18" t="s">
        <v>636</v>
      </c>
      <c r="B130" s="4" t="s">
        <v>669</v>
      </c>
      <c r="C130" s="4" t="s">
        <v>9</v>
      </c>
      <c r="D130" s="4" t="s">
        <v>728</v>
      </c>
      <c r="E130" s="27">
        <v>182804.85</v>
      </c>
      <c r="F130" s="27">
        <v>240901.9</v>
      </c>
      <c r="G130" s="27">
        <v>0</v>
      </c>
      <c r="H130" s="27">
        <f>G130*30000000/$G$398</f>
        <v>0</v>
      </c>
      <c r="I130" s="27">
        <f>0.25*E130</f>
        <v>45701.212500000001</v>
      </c>
      <c r="J130" s="27">
        <f>0.25*0.7415600513*F130</f>
        <v>44660.806330566869</v>
      </c>
      <c r="K130" s="27">
        <f>0.25*H130</f>
        <v>0</v>
      </c>
      <c r="L130" s="27">
        <f>SUM(I130:K130)</f>
        <v>90362.018830566871</v>
      </c>
    </row>
    <row r="131" spans="1:12">
      <c r="A131" s="18" t="s">
        <v>637</v>
      </c>
      <c r="B131" s="4" t="s">
        <v>670</v>
      </c>
      <c r="C131" s="4" t="s">
        <v>9</v>
      </c>
      <c r="D131" s="4" t="s">
        <v>728</v>
      </c>
      <c r="E131" s="27">
        <v>0</v>
      </c>
      <c r="F131" s="27">
        <v>24532.3</v>
      </c>
      <c r="G131" s="27">
        <v>0</v>
      </c>
      <c r="H131" s="27">
        <f>G131*30000000/$G$398</f>
        <v>0</v>
      </c>
      <c r="I131" s="27">
        <f>0.25*E131</f>
        <v>0</v>
      </c>
      <c r="J131" s="27">
        <f>0.25*0.7415600513*F131</f>
        <v>4548.0434116267479</v>
      </c>
      <c r="K131" s="27">
        <f>0.25*H131</f>
        <v>0</v>
      </c>
      <c r="L131" s="27">
        <f>SUM(I131:K131)</f>
        <v>4548.0434116267479</v>
      </c>
    </row>
    <row r="132" spans="1:12">
      <c r="A132" s="18" t="s">
        <v>638</v>
      </c>
      <c r="B132" s="4" t="s">
        <v>639</v>
      </c>
      <c r="C132" s="4" t="s">
        <v>9</v>
      </c>
      <c r="D132" s="4" t="s">
        <v>728</v>
      </c>
      <c r="E132" s="27">
        <v>104733</v>
      </c>
      <c r="F132" s="27">
        <v>112995.15</v>
      </c>
      <c r="G132" s="27">
        <v>0</v>
      </c>
      <c r="H132" s="27">
        <f>G132*30000000/$G$398</f>
        <v>0</v>
      </c>
      <c r="I132" s="27">
        <f>0.25*E132</f>
        <v>26183.25</v>
      </c>
      <c r="J132" s="27">
        <f>0.25*0.7415600513*F132</f>
        <v>20948.172307662797</v>
      </c>
      <c r="K132" s="27">
        <f>0.25*H132</f>
        <v>0</v>
      </c>
      <c r="L132" s="27">
        <f>SUM(I132:K132)</f>
        <v>47131.422307662797</v>
      </c>
    </row>
    <row r="133" spans="1:12">
      <c r="A133" s="18" t="s">
        <v>742</v>
      </c>
      <c r="B133" s="4" t="s">
        <v>743</v>
      </c>
      <c r="C133" s="19" t="s">
        <v>9</v>
      </c>
      <c r="D133" s="4" t="s">
        <v>744</v>
      </c>
      <c r="E133" s="27">
        <v>0</v>
      </c>
      <c r="F133" s="27">
        <v>0</v>
      </c>
      <c r="G133" s="27">
        <v>0</v>
      </c>
      <c r="H133" s="27">
        <f>G133*30000000/$G$398</f>
        <v>0</v>
      </c>
      <c r="I133" s="27">
        <f>0.25*E133</f>
        <v>0</v>
      </c>
      <c r="J133" s="27">
        <f>0.25*0.7415600513*F133</f>
        <v>0</v>
      </c>
      <c r="K133" s="27">
        <f>0.25*H133</f>
        <v>0</v>
      </c>
      <c r="L133" s="27">
        <f>SUM(I133:K133)</f>
        <v>0</v>
      </c>
    </row>
    <row r="134" spans="1:12">
      <c r="A134" s="18" t="s">
        <v>98</v>
      </c>
      <c r="B134" s="4" t="s">
        <v>99</v>
      </c>
      <c r="C134" s="4" t="s">
        <v>676</v>
      </c>
      <c r="D134" s="4" t="s">
        <v>744</v>
      </c>
      <c r="E134" s="27">
        <v>953278.1</v>
      </c>
      <c r="F134" s="27">
        <v>4412823.5999999996</v>
      </c>
      <c r="G134" s="27">
        <v>1140501.0872909359</v>
      </c>
      <c r="H134" s="27">
        <f>G134*30000000/$G$398</f>
        <v>258879.72079033544</v>
      </c>
      <c r="I134" s="27">
        <f>0.25*E134</f>
        <v>238319.52499999999</v>
      </c>
      <c r="J134" s="27">
        <f>0.25*0.7415600513*F134</f>
        <v>818093.42379846261</v>
      </c>
      <c r="K134" s="27">
        <f>0.25*H134</f>
        <v>64719.930197583861</v>
      </c>
      <c r="L134" s="27">
        <f>SUM(I134:K134)</f>
        <v>1121132.8789960463</v>
      </c>
    </row>
    <row r="135" spans="1:12">
      <c r="A135" s="18" t="s">
        <v>100</v>
      </c>
      <c r="B135" s="4" t="s">
        <v>101</v>
      </c>
      <c r="C135" s="4" t="s">
        <v>5</v>
      </c>
      <c r="D135" s="4" t="s">
        <v>744</v>
      </c>
      <c r="E135" s="27">
        <v>1686946.2</v>
      </c>
      <c r="F135" s="27">
        <v>290540.40000000002</v>
      </c>
      <c r="G135" s="27">
        <v>497115.59038840001</v>
      </c>
      <c r="H135" s="27">
        <f>G135*30000000/$G$398</f>
        <v>112839.12542859575</v>
      </c>
      <c r="I135" s="27">
        <f>0.25*E135</f>
        <v>421736.55</v>
      </c>
      <c r="J135" s="27">
        <f>0.25*0.7415600513*F135</f>
        <v>53863.288482180636</v>
      </c>
      <c r="K135" s="27">
        <f>0.25*H135</f>
        <v>28209.781357148939</v>
      </c>
      <c r="L135" s="27">
        <f>SUM(I135:K135)</f>
        <v>503809.61983932956</v>
      </c>
    </row>
    <row r="136" spans="1:12">
      <c r="A136" s="18" t="s">
        <v>197</v>
      </c>
      <c r="B136" s="4" t="s">
        <v>198</v>
      </c>
      <c r="C136" s="4" t="s">
        <v>676</v>
      </c>
      <c r="D136" s="4" t="s">
        <v>744</v>
      </c>
      <c r="E136" s="27">
        <v>979727.3</v>
      </c>
      <c r="F136" s="27">
        <v>3043997.1</v>
      </c>
      <c r="G136" s="27">
        <v>496834.92009006836</v>
      </c>
      <c r="H136" s="27">
        <f>G136*30000000/$G$398</f>
        <v>112775.41672259282</v>
      </c>
      <c r="I136" s="27">
        <f>0.25*E136</f>
        <v>244931.82500000001</v>
      </c>
      <c r="J136" s="27">
        <f>0.25*0.7415600513*F136</f>
        <v>564326.66140826279</v>
      </c>
      <c r="K136" s="27">
        <f>0.25*H136</f>
        <v>28193.854180648206</v>
      </c>
      <c r="L136" s="27">
        <f>SUM(I136:K136)</f>
        <v>837452.34058891097</v>
      </c>
    </row>
    <row r="137" spans="1:12">
      <c r="A137" s="18" t="s">
        <v>199</v>
      </c>
      <c r="B137" s="4" t="s">
        <v>200</v>
      </c>
      <c r="C137" s="4" t="s">
        <v>9</v>
      </c>
      <c r="D137" s="4" t="s">
        <v>744</v>
      </c>
      <c r="E137" s="27">
        <v>0</v>
      </c>
      <c r="F137" s="27">
        <v>0</v>
      </c>
      <c r="G137" s="27">
        <v>0</v>
      </c>
      <c r="H137" s="27">
        <f>G137*30000000/$G$398</f>
        <v>0</v>
      </c>
      <c r="I137" s="27">
        <f>0.25*E137</f>
        <v>0</v>
      </c>
      <c r="J137" s="27">
        <f>0.25*0.7415600513*F137</f>
        <v>0</v>
      </c>
      <c r="K137" s="27">
        <f>0.25*H137</f>
        <v>0</v>
      </c>
      <c r="L137" s="27">
        <f>SUM(I137:K137)</f>
        <v>0</v>
      </c>
    </row>
    <row r="138" spans="1:12">
      <c r="A138" s="18" t="s">
        <v>201</v>
      </c>
      <c r="B138" s="4" t="s">
        <v>202</v>
      </c>
      <c r="C138" s="4" t="s">
        <v>9</v>
      </c>
      <c r="D138" s="4" t="s">
        <v>744</v>
      </c>
      <c r="E138" s="27">
        <v>0</v>
      </c>
      <c r="F138" s="27">
        <v>25558.799999999999</v>
      </c>
      <c r="G138" s="27">
        <v>0</v>
      </c>
      <c r="H138" s="27">
        <f>G138*30000000/$G$398</f>
        <v>0</v>
      </c>
      <c r="I138" s="27">
        <f>0.25*E138</f>
        <v>0</v>
      </c>
      <c r="J138" s="27">
        <f>0.25*0.7415600513*F138</f>
        <v>4738.3462597916105</v>
      </c>
      <c r="K138" s="27">
        <f>0.25*H138</f>
        <v>0</v>
      </c>
      <c r="L138" s="27">
        <f>SUM(I138:K138)</f>
        <v>4738.3462597916105</v>
      </c>
    </row>
    <row r="139" spans="1:12">
      <c r="A139" s="18" t="s">
        <v>203</v>
      </c>
      <c r="B139" s="4" t="s">
        <v>204</v>
      </c>
      <c r="C139" s="4" t="s">
        <v>9</v>
      </c>
      <c r="D139" s="4" t="s">
        <v>744</v>
      </c>
      <c r="E139" s="27">
        <v>0</v>
      </c>
      <c r="F139" s="27">
        <v>0</v>
      </c>
      <c r="G139" s="27">
        <v>0</v>
      </c>
      <c r="H139" s="27">
        <f>G139*30000000/$G$398</f>
        <v>0</v>
      </c>
      <c r="I139" s="27">
        <f>0.25*E139</f>
        <v>0</v>
      </c>
      <c r="J139" s="27">
        <f>0.25*0.7415600513*F139</f>
        <v>0</v>
      </c>
      <c r="K139" s="27">
        <f>0.25*H139</f>
        <v>0</v>
      </c>
      <c r="L139" s="27">
        <f>SUM(I139:K139)</f>
        <v>0</v>
      </c>
    </row>
    <row r="140" spans="1:12">
      <c r="A140" s="18" t="s">
        <v>102</v>
      </c>
      <c r="B140" s="4" t="s">
        <v>103</v>
      </c>
      <c r="C140" s="4" t="s">
        <v>9</v>
      </c>
      <c r="D140" s="4" t="s">
        <v>744</v>
      </c>
      <c r="E140" s="27">
        <v>6174.9</v>
      </c>
      <c r="F140" s="27">
        <v>35793.35</v>
      </c>
      <c r="G140" s="27">
        <v>0</v>
      </c>
      <c r="H140" s="27">
        <f>G140*30000000/$G$398</f>
        <v>0</v>
      </c>
      <c r="I140" s="27">
        <f>0.25*E140</f>
        <v>1543.7249999999999</v>
      </c>
      <c r="J140" s="27">
        <f>0.25*0.7415600513*F140</f>
        <v>6635.7296155497133</v>
      </c>
      <c r="K140" s="27">
        <f>0.25*H140</f>
        <v>0</v>
      </c>
      <c r="L140" s="27">
        <f>SUM(I140:K140)</f>
        <v>8179.4546155497137</v>
      </c>
    </row>
    <row r="141" spans="1:12">
      <c r="A141" s="18" t="s">
        <v>205</v>
      </c>
      <c r="B141" s="4" t="s">
        <v>745</v>
      </c>
      <c r="C141" s="4" t="s">
        <v>9</v>
      </c>
      <c r="D141" s="4" t="s">
        <v>744</v>
      </c>
      <c r="E141" s="27">
        <v>0</v>
      </c>
      <c r="F141" s="27">
        <v>39960</v>
      </c>
      <c r="G141" s="27">
        <v>0</v>
      </c>
      <c r="H141" s="27">
        <f>G141*30000000/$G$398</f>
        <v>0</v>
      </c>
      <c r="I141" s="27">
        <f>0.25*E141</f>
        <v>0</v>
      </c>
      <c r="J141" s="27">
        <f>0.25*0.7415600513*F141</f>
        <v>7408.1849124870005</v>
      </c>
      <c r="K141" s="27">
        <f>0.25*H141</f>
        <v>0</v>
      </c>
      <c r="L141" s="27">
        <f>SUM(I141:K141)</f>
        <v>7408.1849124870005</v>
      </c>
    </row>
    <row r="142" spans="1:12">
      <c r="A142" s="18" t="s">
        <v>104</v>
      </c>
      <c r="B142" s="4" t="s">
        <v>105</v>
      </c>
      <c r="C142" s="4" t="s">
        <v>9</v>
      </c>
      <c r="D142" s="4" t="s">
        <v>744</v>
      </c>
      <c r="E142" s="27">
        <v>0</v>
      </c>
      <c r="F142" s="27">
        <v>0</v>
      </c>
      <c r="G142" s="27">
        <v>0</v>
      </c>
      <c r="H142" s="27">
        <f>G142*30000000/$G$398</f>
        <v>0</v>
      </c>
      <c r="I142" s="27">
        <f>0.25*E142</f>
        <v>0</v>
      </c>
      <c r="J142" s="27">
        <f>0.25*0.7415600513*F142</f>
        <v>0</v>
      </c>
      <c r="K142" s="27">
        <f>0.25*H142</f>
        <v>0</v>
      </c>
      <c r="L142" s="27">
        <f>SUM(I142:K142)</f>
        <v>0</v>
      </c>
    </row>
    <row r="143" spans="1:12">
      <c r="A143" s="18" t="s">
        <v>112</v>
      </c>
      <c r="B143" s="4" t="s">
        <v>746</v>
      </c>
      <c r="C143" s="4" t="s">
        <v>22</v>
      </c>
      <c r="D143" s="4" t="s">
        <v>744</v>
      </c>
      <c r="E143" s="27">
        <v>0</v>
      </c>
      <c r="F143" s="27">
        <v>0</v>
      </c>
      <c r="G143" s="27">
        <v>0</v>
      </c>
      <c r="H143" s="27">
        <f>G143*30000000/$G$398</f>
        <v>0</v>
      </c>
      <c r="I143" s="27">
        <f>0.25*E143</f>
        <v>0</v>
      </c>
      <c r="J143" s="27">
        <f>0.25*0.7415600513*F143</f>
        <v>0</v>
      </c>
      <c r="K143" s="27">
        <f>0.25*H143</f>
        <v>0</v>
      </c>
      <c r="L143" s="27">
        <f>SUM(I143:K143)</f>
        <v>0</v>
      </c>
    </row>
    <row r="144" spans="1:12">
      <c r="A144" s="18" t="s">
        <v>106</v>
      </c>
      <c r="B144" s="4" t="s">
        <v>107</v>
      </c>
      <c r="C144" s="4" t="s">
        <v>9</v>
      </c>
      <c r="D144" s="4" t="s">
        <v>744</v>
      </c>
      <c r="E144" s="27">
        <v>0</v>
      </c>
      <c r="F144" s="27">
        <v>31887</v>
      </c>
      <c r="G144" s="27">
        <v>0</v>
      </c>
      <c r="H144" s="27">
        <f>G144*30000000/$G$398</f>
        <v>0</v>
      </c>
      <c r="I144" s="27">
        <f>0.25*E144</f>
        <v>0</v>
      </c>
      <c r="J144" s="27">
        <f>0.25*0.7415600513*F144</f>
        <v>5911.5313389507755</v>
      </c>
      <c r="K144" s="27">
        <f>0.25*H144</f>
        <v>0</v>
      </c>
      <c r="L144" s="27">
        <f>SUM(I144:K144)</f>
        <v>5911.5313389507755</v>
      </c>
    </row>
    <row r="145" spans="1:12">
      <c r="A145" s="18" t="s">
        <v>108</v>
      </c>
      <c r="B145" s="4" t="s">
        <v>109</v>
      </c>
      <c r="C145" s="4" t="s">
        <v>9</v>
      </c>
      <c r="D145" s="4" t="s">
        <v>744</v>
      </c>
      <c r="E145" s="27">
        <v>13.5</v>
      </c>
      <c r="F145" s="27">
        <v>5973.75</v>
      </c>
      <c r="G145" s="27">
        <v>0</v>
      </c>
      <c r="H145" s="27">
        <f>G145*30000000/$G$398</f>
        <v>0</v>
      </c>
      <c r="I145" s="27">
        <f>0.25*E145</f>
        <v>3.375</v>
      </c>
      <c r="J145" s="27">
        <f>0.25*0.7415600513*F145</f>
        <v>1107.4735891133437</v>
      </c>
      <c r="K145" s="27">
        <f>0.25*H145</f>
        <v>0</v>
      </c>
      <c r="L145" s="27">
        <f>SUM(I145:K145)</f>
        <v>1110.8485891133437</v>
      </c>
    </row>
    <row r="146" spans="1:12">
      <c r="A146" s="18" t="s">
        <v>110</v>
      </c>
      <c r="B146" s="4" t="s">
        <v>111</v>
      </c>
      <c r="C146" s="4" t="s">
        <v>9</v>
      </c>
      <c r="D146" s="4" t="s">
        <v>744</v>
      </c>
      <c r="E146" s="27">
        <v>6925.5</v>
      </c>
      <c r="F146" s="27">
        <v>42507.45</v>
      </c>
      <c r="G146" s="27">
        <v>0</v>
      </c>
      <c r="H146" s="27">
        <f>G146*30000000/$G$398</f>
        <v>0</v>
      </c>
      <c r="I146" s="27">
        <f>0.25*E146</f>
        <v>1731.375</v>
      </c>
      <c r="J146" s="27">
        <f>0.25*0.7415600513*F146</f>
        <v>7880.4567006580455</v>
      </c>
      <c r="K146" s="27">
        <f>0.25*H146</f>
        <v>0</v>
      </c>
      <c r="L146" s="27">
        <f>SUM(I146:K146)</f>
        <v>9611.8317006580455</v>
      </c>
    </row>
    <row r="147" spans="1:12">
      <c r="A147" s="18" t="s">
        <v>206</v>
      </c>
      <c r="B147" s="4" t="s">
        <v>207</v>
      </c>
      <c r="C147" s="4" t="s">
        <v>9</v>
      </c>
      <c r="D147" s="4" t="s">
        <v>744</v>
      </c>
      <c r="E147" s="27">
        <v>38192.199999999997</v>
      </c>
      <c r="F147" s="27">
        <v>214315.85</v>
      </c>
      <c r="G147" s="27">
        <v>0</v>
      </c>
      <c r="H147" s="27">
        <f>G147*30000000/$G$398</f>
        <v>0</v>
      </c>
      <c r="I147" s="27">
        <f>0.25*E147</f>
        <v>9548.0499999999993</v>
      </c>
      <c r="J147" s="27">
        <f>0.25*0.7415600513*F147</f>
        <v>39732.018180100778</v>
      </c>
      <c r="K147" s="27">
        <f>0.25*H147</f>
        <v>0</v>
      </c>
      <c r="L147" s="27">
        <f>SUM(I147:K147)</f>
        <v>49280.068180100774</v>
      </c>
    </row>
    <row r="148" spans="1:12">
      <c r="A148" s="18" t="s">
        <v>113</v>
      </c>
      <c r="B148" s="4" t="s">
        <v>114</v>
      </c>
      <c r="C148" s="4" t="s">
        <v>9</v>
      </c>
      <c r="D148" s="4" t="s">
        <v>115</v>
      </c>
      <c r="E148" s="27">
        <v>29457</v>
      </c>
      <c r="F148" s="27">
        <v>160003.65</v>
      </c>
      <c r="G148" s="27">
        <v>0</v>
      </c>
      <c r="H148" s="27">
        <f>G148*30000000/$G$398</f>
        <v>0</v>
      </c>
      <c r="I148" s="27">
        <f>0.25*E148</f>
        <v>7364.25</v>
      </c>
      <c r="J148" s="27">
        <f>0.25*0.7415600513*F148</f>
        <v>29663.078725546809</v>
      </c>
      <c r="K148" s="27">
        <f>0.25*H148</f>
        <v>0</v>
      </c>
      <c r="L148" s="27">
        <f>SUM(I148:K148)</f>
        <v>37027.328725546809</v>
      </c>
    </row>
    <row r="149" spans="1:12">
      <c r="A149" s="18" t="s">
        <v>116</v>
      </c>
      <c r="B149" s="4" t="s">
        <v>117</v>
      </c>
      <c r="C149" s="4" t="s">
        <v>9</v>
      </c>
      <c r="D149" s="4" t="s">
        <v>115</v>
      </c>
      <c r="E149" s="27">
        <v>0</v>
      </c>
      <c r="F149" s="27">
        <v>3078</v>
      </c>
      <c r="G149" s="27">
        <v>0</v>
      </c>
      <c r="H149" s="27">
        <f>G149*30000000/$G$398</f>
        <v>0</v>
      </c>
      <c r="I149" s="27">
        <f>0.25*E149</f>
        <v>0</v>
      </c>
      <c r="J149" s="27">
        <f>0.25*0.7415600513*F149</f>
        <v>570.63045947534999</v>
      </c>
      <c r="K149" s="27">
        <f>0.25*H149</f>
        <v>0</v>
      </c>
      <c r="L149" s="27">
        <f>SUM(I149:K149)</f>
        <v>570.63045947534999</v>
      </c>
    </row>
    <row r="150" spans="1:12">
      <c r="A150" s="18" t="s">
        <v>118</v>
      </c>
      <c r="B150" s="4" t="s">
        <v>119</v>
      </c>
      <c r="C150" s="4" t="s">
        <v>9</v>
      </c>
      <c r="D150" s="4" t="s">
        <v>115</v>
      </c>
      <c r="E150" s="27">
        <v>0</v>
      </c>
      <c r="F150" s="27">
        <v>4298.3999999999996</v>
      </c>
      <c r="G150" s="27">
        <v>0</v>
      </c>
      <c r="H150" s="27">
        <f>G150*30000000/$G$398</f>
        <v>0</v>
      </c>
      <c r="I150" s="27">
        <f>0.25*E150</f>
        <v>0</v>
      </c>
      <c r="J150" s="27">
        <f>0.25*0.7415600513*F150</f>
        <v>796.88043112697994</v>
      </c>
      <c r="K150" s="27">
        <f>0.25*H150</f>
        <v>0</v>
      </c>
      <c r="L150" s="27">
        <f>SUM(I150:K150)</f>
        <v>796.88043112697994</v>
      </c>
    </row>
    <row r="151" spans="1:12">
      <c r="A151" s="18" t="s">
        <v>120</v>
      </c>
      <c r="B151" s="4" t="s">
        <v>694</v>
      </c>
      <c r="C151" s="4" t="s">
        <v>676</v>
      </c>
      <c r="D151" s="4" t="s">
        <v>115</v>
      </c>
      <c r="E151" s="27">
        <v>795522.9</v>
      </c>
      <c r="F151" s="27">
        <v>4940278.9000000004</v>
      </c>
      <c r="G151" s="27">
        <v>1266042.9981305308</v>
      </c>
      <c r="H151" s="27">
        <f>G151*30000000/$G$398</f>
        <v>287376.19062083622</v>
      </c>
      <c r="I151" s="27">
        <f>0.25*E151</f>
        <v>198880.72500000001</v>
      </c>
      <c r="J151" s="27">
        <f>0.25*0.7415600513*F151</f>
        <v>915878.36863007699</v>
      </c>
      <c r="K151" s="27">
        <f>0.25*H151</f>
        <v>71844.047655209055</v>
      </c>
      <c r="L151" s="27">
        <f>SUM(I151:K151)</f>
        <v>1186603.1412852861</v>
      </c>
    </row>
    <row r="152" spans="1:12">
      <c r="A152" s="18" t="s">
        <v>121</v>
      </c>
      <c r="B152" s="4" t="s">
        <v>748</v>
      </c>
      <c r="C152" s="4" t="s">
        <v>9</v>
      </c>
      <c r="D152" s="4" t="s">
        <v>115</v>
      </c>
      <c r="E152" s="27">
        <v>0</v>
      </c>
      <c r="F152" s="27">
        <v>0</v>
      </c>
      <c r="G152" s="27">
        <v>0</v>
      </c>
      <c r="H152" s="27">
        <f>G152*30000000/$G$398</f>
        <v>0</v>
      </c>
      <c r="I152" s="27">
        <f>0.25*E152</f>
        <v>0</v>
      </c>
      <c r="J152" s="27">
        <f>0.25*0.7415600513*F152</f>
        <v>0</v>
      </c>
      <c r="K152" s="27">
        <f>0.25*H152</f>
        <v>0</v>
      </c>
      <c r="L152" s="27">
        <f>SUM(I152:K152)</f>
        <v>0</v>
      </c>
    </row>
    <row r="153" spans="1:12">
      <c r="A153" s="18" t="s">
        <v>144</v>
      </c>
      <c r="B153" s="4" t="s">
        <v>749</v>
      </c>
      <c r="C153" s="4" t="s">
        <v>22</v>
      </c>
      <c r="D153" s="4" t="s">
        <v>115</v>
      </c>
      <c r="E153" s="27">
        <v>0</v>
      </c>
      <c r="F153" s="27">
        <v>0</v>
      </c>
      <c r="G153" s="27">
        <v>0</v>
      </c>
      <c r="H153" s="27">
        <f>G153*30000000/$G$398</f>
        <v>0</v>
      </c>
      <c r="I153" s="27">
        <f>0.25*E153</f>
        <v>0</v>
      </c>
      <c r="J153" s="27">
        <f>0.25*0.7415600513*F153</f>
        <v>0</v>
      </c>
      <c r="K153" s="27">
        <f>0.25*H153</f>
        <v>0</v>
      </c>
      <c r="L153" s="27">
        <f>SUM(I153:K153)</f>
        <v>0</v>
      </c>
    </row>
    <row r="154" spans="1:12">
      <c r="A154" s="18" t="s">
        <v>145</v>
      </c>
      <c r="B154" s="4" t="s">
        <v>750</v>
      </c>
      <c r="C154" s="4" t="s">
        <v>22</v>
      </c>
      <c r="D154" s="4" t="s">
        <v>115</v>
      </c>
      <c r="E154" s="27">
        <v>0</v>
      </c>
      <c r="F154" s="27">
        <v>0</v>
      </c>
      <c r="G154" s="27">
        <v>0</v>
      </c>
      <c r="H154" s="27">
        <f>G154*30000000/$G$398</f>
        <v>0</v>
      </c>
      <c r="I154" s="27">
        <f>0.25*E154</f>
        <v>0</v>
      </c>
      <c r="J154" s="27">
        <f>0.25*0.7415600513*F154</f>
        <v>0</v>
      </c>
      <c r="K154" s="27">
        <f>0.25*H154</f>
        <v>0</v>
      </c>
      <c r="L154" s="27">
        <f>SUM(I154:K154)</f>
        <v>0</v>
      </c>
    </row>
    <row r="155" spans="1:12">
      <c r="A155" s="18" t="s">
        <v>122</v>
      </c>
      <c r="B155" s="4" t="s">
        <v>123</v>
      </c>
      <c r="C155" s="4" t="s">
        <v>9</v>
      </c>
      <c r="D155" s="4" t="s">
        <v>115</v>
      </c>
      <c r="E155" s="27">
        <v>0</v>
      </c>
      <c r="F155" s="27">
        <v>7020</v>
      </c>
      <c r="G155" s="27">
        <v>0</v>
      </c>
      <c r="H155" s="27">
        <f>G155*30000000/$G$398</f>
        <v>0</v>
      </c>
      <c r="I155" s="27">
        <f>0.25*E155</f>
        <v>0</v>
      </c>
      <c r="J155" s="27">
        <f>0.25*0.7415600513*F155</f>
        <v>1301.4378900315</v>
      </c>
      <c r="K155" s="27">
        <f>0.25*H155</f>
        <v>0</v>
      </c>
      <c r="L155" s="27">
        <f>SUM(I155:K155)</f>
        <v>1301.4378900315</v>
      </c>
    </row>
    <row r="156" spans="1:12">
      <c r="A156" s="18" t="s">
        <v>124</v>
      </c>
      <c r="B156" s="4" t="s">
        <v>125</v>
      </c>
      <c r="C156" s="4" t="s">
        <v>9</v>
      </c>
      <c r="D156" s="4" t="s">
        <v>115</v>
      </c>
      <c r="E156" s="27">
        <v>37084.5</v>
      </c>
      <c r="F156" s="27">
        <v>160644.95000000001</v>
      </c>
      <c r="G156" s="27">
        <v>0</v>
      </c>
      <c r="H156" s="27">
        <f>G156*30000000/$G$398</f>
        <v>0</v>
      </c>
      <c r="I156" s="27">
        <f>0.25*E156</f>
        <v>9271.125</v>
      </c>
      <c r="J156" s="27">
        <f>0.25*0.7415600513*F156</f>
        <v>29781.969340771488</v>
      </c>
      <c r="K156" s="27">
        <f>0.25*H156</f>
        <v>0</v>
      </c>
      <c r="L156" s="27">
        <f>SUM(I156:K156)</f>
        <v>39053.094340771488</v>
      </c>
    </row>
    <row r="157" spans="1:12">
      <c r="A157" s="18" t="s">
        <v>126</v>
      </c>
      <c r="B157" s="4" t="s">
        <v>127</v>
      </c>
      <c r="C157" s="4" t="s">
        <v>9</v>
      </c>
      <c r="D157" s="4" t="s">
        <v>115</v>
      </c>
      <c r="E157" s="27">
        <v>27577.3</v>
      </c>
      <c r="F157" s="27">
        <v>151541.25</v>
      </c>
      <c r="G157" s="27">
        <v>0</v>
      </c>
      <c r="H157" s="27">
        <f>G157*30000000/$G$398</f>
        <v>0</v>
      </c>
      <c r="I157" s="27">
        <f>0.25*E157</f>
        <v>6894.3249999999998</v>
      </c>
      <c r="J157" s="27">
        <f>0.25*0.7415600513*F157</f>
        <v>28094.234281016532</v>
      </c>
      <c r="K157" s="27">
        <f>0.25*H157</f>
        <v>0</v>
      </c>
      <c r="L157" s="27">
        <f>SUM(I157:K157)</f>
        <v>34988.559281016533</v>
      </c>
    </row>
    <row r="158" spans="1:12">
      <c r="A158" s="18" t="s">
        <v>146</v>
      </c>
      <c r="B158" s="4" t="s">
        <v>751</v>
      </c>
      <c r="C158" s="4" t="s">
        <v>22</v>
      </c>
      <c r="D158" s="4" t="s">
        <v>115</v>
      </c>
      <c r="E158" s="27">
        <v>0</v>
      </c>
      <c r="F158" s="27">
        <v>0</v>
      </c>
      <c r="G158" s="27">
        <v>0</v>
      </c>
      <c r="H158" s="27">
        <f>G158*30000000/$G$398</f>
        <v>0</v>
      </c>
      <c r="I158" s="27">
        <f>0.25*E158</f>
        <v>0</v>
      </c>
      <c r="J158" s="27">
        <f>0.25*0.7415600513*F158</f>
        <v>0</v>
      </c>
      <c r="K158" s="27">
        <f>0.25*H158</f>
        <v>0</v>
      </c>
      <c r="L158" s="27">
        <f>SUM(I158:K158)</f>
        <v>0</v>
      </c>
    </row>
    <row r="159" spans="1:12">
      <c r="A159" s="18" t="s">
        <v>128</v>
      </c>
      <c r="B159" s="4" t="s">
        <v>129</v>
      </c>
      <c r="C159" s="4" t="s">
        <v>9</v>
      </c>
      <c r="D159" s="4" t="s">
        <v>115</v>
      </c>
      <c r="E159" s="27">
        <v>17317.8</v>
      </c>
      <c r="F159" s="27">
        <v>87271.3</v>
      </c>
      <c r="G159" s="27">
        <v>0</v>
      </c>
      <c r="H159" s="27">
        <f>G159*30000000/$G$398</f>
        <v>0</v>
      </c>
      <c r="I159" s="27">
        <f>0.25*E159</f>
        <v>4329.45</v>
      </c>
      <c r="J159" s="27">
        <f>0.25*0.7415600513*F159</f>
        <v>16179.227426254423</v>
      </c>
      <c r="K159" s="27">
        <f>0.25*H159</f>
        <v>0</v>
      </c>
      <c r="L159" s="27">
        <f>SUM(I159:K159)</f>
        <v>20508.677426254424</v>
      </c>
    </row>
    <row r="160" spans="1:12">
      <c r="A160" s="18" t="s">
        <v>130</v>
      </c>
      <c r="B160" s="4" t="s">
        <v>131</v>
      </c>
      <c r="C160" s="4" t="s">
        <v>9</v>
      </c>
      <c r="D160" s="4" t="s">
        <v>115</v>
      </c>
      <c r="E160" s="27">
        <v>1816.4</v>
      </c>
      <c r="F160" s="27">
        <v>13383.3</v>
      </c>
      <c r="G160" s="27">
        <v>0</v>
      </c>
      <c r="H160" s="27">
        <f>G160*30000000/$G$398</f>
        <v>0</v>
      </c>
      <c r="I160" s="27">
        <f>0.25*E160</f>
        <v>454.1</v>
      </c>
      <c r="J160" s="27">
        <f>0.25*0.7415600513*F160</f>
        <v>2481.1301586408226</v>
      </c>
      <c r="K160" s="27">
        <f>0.25*H160</f>
        <v>0</v>
      </c>
      <c r="L160" s="27">
        <f>SUM(I160:K160)</f>
        <v>2935.2301586408225</v>
      </c>
    </row>
    <row r="161" spans="1:12">
      <c r="A161" s="18" t="s">
        <v>132</v>
      </c>
      <c r="B161" s="4" t="s">
        <v>133</v>
      </c>
      <c r="C161" s="4" t="s">
        <v>9</v>
      </c>
      <c r="D161" s="4" t="s">
        <v>115</v>
      </c>
      <c r="E161" s="27">
        <v>113.4</v>
      </c>
      <c r="F161" s="27">
        <v>1412.1</v>
      </c>
      <c r="G161" s="27">
        <v>0</v>
      </c>
      <c r="H161" s="27">
        <f>G161*30000000/$G$398</f>
        <v>0</v>
      </c>
      <c r="I161" s="27">
        <f>0.25*E161</f>
        <v>28.35</v>
      </c>
      <c r="J161" s="27">
        <f>0.25*0.7415600513*F161</f>
        <v>261.78923711018251</v>
      </c>
      <c r="K161" s="27">
        <f>0.25*H161</f>
        <v>0</v>
      </c>
      <c r="L161" s="27">
        <f>SUM(I161:K161)</f>
        <v>290.13923711018253</v>
      </c>
    </row>
    <row r="162" spans="1:12">
      <c r="A162" s="18">
        <v>350000071</v>
      </c>
      <c r="B162" s="4" t="s">
        <v>747</v>
      </c>
      <c r="C162" s="19" t="s">
        <v>8</v>
      </c>
      <c r="D162" s="4" t="s">
        <v>115</v>
      </c>
      <c r="E162" s="27">
        <v>0</v>
      </c>
      <c r="F162" s="27">
        <v>580.5</v>
      </c>
      <c r="G162" s="27">
        <v>0</v>
      </c>
      <c r="H162" s="27">
        <f>G162*30000000/$G$398</f>
        <v>0</v>
      </c>
      <c r="I162" s="27">
        <f>0.25*E162</f>
        <v>0</v>
      </c>
      <c r="J162" s="27">
        <f>0.25*0.7415600513*F162</f>
        <v>107.61890244491251</v>
      </c>
      <c r="K162" s="27">
        <f>0.25*H162</f>
        <v>0</v>
      </c>
      <c r="L162" s="27">
        <f>SUM(I162:K162)</f>
        <v>107.61890244491251</v>
      </c>
    </row>
    <row r="163" spans="1:12">
      <c r="A163" s="18" t="s">
        <v>147</v>
      </c>
      <c r="B163" s="4" t="s">
        <v>148</v>
      </c>
      <c r="C163" s="4" t="s">
        <v>22</v>
      </c>
      <c r="D163" s="4" t="s">
        <v>115</v>
      </c>
      <c r="E163" s="27">
        <v>0</v>
      </c>
      <c r="F163" s="27">
        <v>0</v>
      </c>
      <c r="G163" s="27">
        <v>0</v>
      </c>
      <c r="H163" s="27">
        <f>G163*30000000/$G$398</f>
        <v>0</v>
      </c>
      <c r="I163" s="27">
        <f>0.25*E163</f>
        <v>0</v>
      </c>
      <c r="J163" s="27">
        <f>0.25*0.7415600513*F163</f>
        <v>0</v>
      </c>
      <c r="K163" s="27">
        <f>0.25*H163</f>
        <v>0</v>
      </c>
      <c r="L163" s="27">
        <f>SUM(I163:K163)</f>
        <v>0</v>
      </c>
    </row>
    <row r="164" spans="1:12">
      <c r="A164" s="18" t="s">
        <v>149</v>
      </c>
      <c r="B164" s="4" t="s">
        <v>752</v>
      </c>
      <c r="C164" s="4" t="s">
        <v>22</v>
      </c>
      <c r="D164" s="4" t="s">
        <v>115</v>
      </c>
      <c r="E164" s="27">
        <v>0</v>
      </c>
      <c r="F164" s="27">
        <v>0</v>
      </c>
      <c r="G164" s="27">
        <v>0</v>
      </c>
      <c r="H164" s="27">
        <f>G164*30000000/$G$398</f>
        <v>0</v>
      </c>
      <c r="I164" s="27">
        <f>0.25*E164</f>
        <v>0</v>
      </c>
      <c r="J164" s="27">
        <f>0.25*0.7415600513*F164</f>
        <v>0</v>
      </c>
      <c r="K164" s="27">
        <f>0.25*H164</f>
        <v>0</v>
      </c>
      <c r="L164" s="27">
        <f>SUM(I164:K164)</f>
        <v>0</v>
      </c>
    </row>
    <row r="165" spans="1:12">
      <c r="A165" s="18" t="s">
        <v>134</v>
      </c>
      <c r="B165" s="4" t="s">
        <v>135</v>
      </c>
      <c r="C165" s="4" t="s">
        <v>5</v>
      </c>
      <c r="D165" s="4" t="s">
        <v>115</v>
      </c>
      <c r="E165" s="27">
        <v>2184</v>
      </c>
      <c r="F165" s="27">
        <v>8150.1</v>
      </c>
      <c r="G165" s="27">
        <v>0</v>
      </c>
      <c r="H165" s="27">
        <f>G165*30000000/$G$398</f>
        <v>0</v>
      </c>
      <c r="I165" s="27">
        <f>0.25*E165</f>
        <v>546</v>
      </c>
      <c r="J165" s="27">
        <f>0.25*0.7415600513*F165</f>
        <v>1510.9471435250325</v>
      </c>
      <c r="K165" s="27">
        <f>0.25*H165</f>
        <v>0</v>
      </c>
      <c r="L165" s="27">
        <f>SUM(I165:K165)</f>
        <v>2056.9471435250325</v>
      </c>
    </row>
    <row r="166" spans="1:12">
      <c r="A166" s="18" t="s">
        <v>136</v>
      </c>
      <c r="B166" s="4" t="s">
        <v>137</v>
      </c>
      <c r="C166" s="4" t="s">
        <v>676</v>
      </c>
      <c r="D166" s="4" t="s">
        <v>115</v>
      </c>
      <c r="E166" s="27">
        <v>6477414.7000000002</v>
      </c>
      <c r="F166" s="27">
        <v>6666927</v>
      </c>
      <c r="G166" s="27">
        <v>6678490.8233595463</v>
      </c>
      <c r="H166" s="27">
        <f>G166*30000000/$G$398</f>
        <v>1515935.2839889899</v>
      </c>
      <c r="I166" s="27">
        <f>0.25*E166</f>
        <v>1619353.675</v>
      </c>
      <c r="J166" s="27">
        <f>0.25*0.7415600513*F166</f>
        <v>1235981.6820333388</v>
      </c>
      <c r="K166" s="27">
        <f>0.25*H166</f>
        <v>378983.82099724747</v>
      </c>
      <c r="L166" s="27">
        <f>SUM(I166:K166)</f>
        <v>3234319.1780305863</v>
      </c>
    </row>
    <row r="167" spans="1:12">
      <c r="A167" s="18" t="s">
        <v>138</v>
      </c>
      <c r="B167" s="4" t="s">
        <v>139</v>
      </c>
      <c r="C167" s="4" t="s">
        <v>9</v>
      </c>
      <c r="D167" s="4" t="s">
        <v>115</v>
      </c>
      <c r="E167" s="27">
        <v>30834</v>
      </c>
      <c r="F167" s="27">
        <v>8766.9</v>
      </c>
      <c r="G167" s="27">
        <v>0</v>
      </c>
      <c r="H167" s="27">
        <f>G167*30000000/$G$398</f>
        <v>0</v>
      </c>
      <c r="I167" s="27">
        <f>0.25*E167</f>
        <v>7708.5</v>
      </c>
      <c r="J167" s="27">
        <f>0.25*0.7415600513*F167</f>
        <v>1625.2957034354924</v>
      </c>
      <c r="K167" s="27">
        <f>0.25*H167</f>
        <v>0</v>
      </c>
      <c r="L167" s="27">
        <f>SUM(I167:K167)</f>
        <v>9333.7957034354931</v>
      </c>
    </row>
    <row r="168" spans="1:12">
      <c r="A168" s="18" t="s">
        <v>150</v>
      </c>
      <c r="B168" s="4" t="s">
        <v>671</v>
      </c>
      <c r="C168" s="4" t="s">
        <v>22</v>
      </c>
      <c r="D168" s="4" t="s">
        <v>115</v>
      </c>
      <c r="E168" s="27">
        <v>0</v>
      </c>
      <c r="F168" s="27">
        <v>0</v>
      </c>
      <c r="G168" s="27">
        <v>0</v>
      </c>
      <c r="H168" s="27">
        <f>G168*30000000/$G$398</f>
        <v>0</v>
      </c>
      <c r="I168" s="27">
        <f>0.25*E168</f>
        <v>0</v>
      </c>
      <c r="J168" s="27">
        <f>0.25*0.7415600513*F168</f>
        <v>0</v>
      </c>
      <c r="K168" s="27">
        <f>0.25*H168</f>
        <v>0</v>
      </c>
      <c r="L168" s="27">
        <f>SUM(I168:K168)</f>
        <v>0</v>
      </c>
    </row>
    <row r="169" spans="1:12">
      <c r="A169" s="18" t="s">
        <v>140</v>
      </c>
      <c r="B169" s="4" t="s">
        <v>141</v>
      </c>
      <c r="C169" s="4" t="s">
        <v>9</v>
      </c>
      <c r="D169" s="4" t="s">
        <v>115</v>
      </c>
      <c r="E169" s="27">
        <v>0</v>
      </c>
      <c r="F169" s="27">
        <v>68283</v>
      </c>
      <c r="G169" s="27">
        <v>0</v>
      </c>
      <c r="H169" s="27">
        <f>G169*30000000/$G$398</f>
        <v>0</v>
      </c>
      <c r="I169" s="27">
        <f>0.25*E169</f>
        <v>0</v>
      </c>
      <c r="J169" s="27">
        <f>0.25*0.7415600513*F169</f>
        <v>12658.986245729475</v>
      </c>
      <c r="K169" s="27">
        <f>0.25*H169</f>
        <v>0</v>
      </c>
      <c r="L169" s="27">
        <f>SUM(I169:K169)</f>
        <v>12658.986245729475</v>
      </c>
    </row>
    <row r="170" spans="1:12">
      <c r="A170" s="18" t="s">
        <v>142</v>
      </c>
      <c r="B170" s="4" t="s">
        <v>143</v>
      </c>
      <c r="C170" s="4" t="s">
        <v>9</v>
      </c>
      <c r="D170" s="4" t="s">
        <v>115</v>
      </c>
      <c r="E170" s="27">
        <v>48543.3</v>
      </c>
      <c r="F170" s="27">
        <v>226501.8</v>
      </c>
      <c r="G170" s="27">
        <v>0</v>
      </c>
      <c r="H170" s="27">
        <f>G170*30000000/$G$398</f>
        <v>0</v>
      </c>
      <c r="I170" s="27">
        <f>0.25*E170</f>
        <v>12135.825000000001</v>
      </c>
      <c r="J170" s="27">
        <f>0.25*0.7415600513*F170</f>
        <v>41991.171606885582</v>
      </c>
      <c r="K170" s="27">
        <f>0.25*H170</f>
        <v>0</v>
      </c>
      <c r="L170" s="27">
        <f>SUM(I170:K170)</f>
        <v>54126.996606885587</v>
      </c>
    </row>
    <row r="171" spans="1:12">
      <c r="A171" s="18" t="s">
        <v>151</v>
      </c>
      <c r="B171" s="4" t="s">
        <v>152</v>
      </c>
      <c r="C171" s="4" t="s">
        <v>9</v>
      </c>
      <c r="D171" s="4" t="s">
        <v>753</v>
      </c>
      <c r="E171" s="27">
        <v>5428.1</v>
      </c>
      <c r="F171" s="27">
        <v>75845.100000000006</v>
      </c>
      <c r="G171" s="27">
        <v>0</v>
      </c>
      <c r="H171" s="27">
        <f>G171*30000000/$G$398</f>
        <v>0</v>
      </c>
      <c r="I171" s="27">
        <f>0.25*E171</f>
        <v>1357.0250000000001</v>
      </c>
      <c r="J171" s="27">
        <f>0.25*0.7415600513*F171</f>
        <v>14060.924061713409</v>
      </c>
      <c r="K171" s="27">
        <f>0.25*H171</f>
        <v>0</v>
      </c>
      <c r="L171" s="27">
        <f>SUM(I171:K171)</f>
        <v>15417.949061713409</v>
      </c>
    </row>
    <row r="172" spans="1:12">
      <c r="A172" s="18" t="s">
        <v>167</v>
      </c>
      <c r="B172" s="4" t="s">
        <v>754</v>
      </c>
      <c r="C172" s="4" t="s">
        <v>22</v>
      </c>
      <c r="D172" s="4" t="s">
        <v>753</v>
      </c>
      <c r="E172" s="27">
        <v>0</v>
      </c>
      <c r="F172" s="27">
        <v>0</v>
      </c>
      <c r="G172" s="27">
        <v>0</v>
      </c>
      <c r="H172" s="27">
        <f>G172*30000000/$G$398</f>
        <v>0</v>
      </c>
      <c r="I172" s="27">
        <f>0.25*E172</f>
        <v>0</v>
      </c>
      <c r="J172" s="27">
        <f>0.25*0.7415600513*F172</f>
        <v>0</v>
      </c>
      <c r="K172" s="27">
        <f>0.25*H172</f>
        <v>0</v>
      </c>
      <c r="L172" s="27">
        <f>SUM(I172:K172)</f>
        <v>0</v>
      </c>
    </row>
    <row r="173" spans="1:12">
      <c r="A173" s="18" t="s">
        <v>153</v>
      </c>
      <c r="B173" s="4" t="s">
        <v>154</v>
      </c>
      <c r="C173" s="4" t="s">
        <v>9</v>
      </c>
      <c r="D173" s="4" t="s">
        <v>753</v>
      </c>
      <c r="E173" s="27">
        <v>0</v>
      </c>
      <c r="F173" s="27">
        <v>46537.2</v>
      </c>
      <c r="G173" s="27">
        <v>100518.11263530519</v>
      </c>
      <c r="H173" s="27">
        <f>G173*30000000/$G$398</f>
        <v>22816.375383920342</v>
      </c>
      <c r="I173" s="27">
        <f>0.25*E173</f>
        <v>0</v>
      </c>
      <c r="J173" s="27">
        <f>0.25*0.7415600513*F173</f>
        <v>8627.532104839589</v>
      </c>
      <c r="K173" s="27">
        <f>0.25*H173</f>
        <v>5704.0938459800855</v>
      </c>
      <c r="L173" s="27">
        <f>SUM(I173:K173)</f>
        <v>14331.625950819674</v>
      </c>
    </row>
    <row r="174" spans="1:12">
      <c r="A174" s="18" t="s">
        <v>155</v>
      </c>
      <c r="B174" s="4" t="s">
        <v>156</v>
      </c>
      <c r="C174" s="4" t="s">
        <v>9</v>
      </c>
      <c r="D174" s="4" t="s">
        <v>753</v>
      </c>
      <c r="E174" s="27">
        <v>0</v>
      </c>
      <c r="F174" s="27">
        <v>13278.6</v>
      </c>
      <c r="G174" s="27">
        <v>0</v>
      </c>
      <c r="H174" s="27">
        <f>G174*30000000/$G$398</f>
        <v>0</v>
      </c>
      <c r="I174" s="27">
        <f>0.25*E174</f>
        <v>0</v>
      </c>
      <c r="J174" s="27">
        <f>0.25*0.7415600513*F174</f>
        <v>2461.7198242980453</v>
      </c>
      <c r="K174" s="27">
        <f>0.25*H174</f>
        <v>0</v>
      </c>
      <c r="L174" s="27">
        <f>SUM(I174:K174)</f>
        <v>2461.7198242980453</v>
      </c>
    </row>
    <row r="175" spans="1:12">
      <c r="A175" s="18" t="s">
        <v>157</v>
      </c>
      <c r="B175" s="4" t="s">
        <v>158</v>
      </c>
      <c r="C175" s="4" t="s">
        <v>9</v>
      </c>
      <c r="D175" s="4" t="s">
        <v>753</v>
      </c>
      <c r="E175" s="27">
        <v>0</v>
      </c>
      <c r="F175" s="27">
        <v>0</v>
      </c>
      <c r="G175" s="27">
        <v>0</v>
      </c>
      <c r="H175" s="27">
        <f>G175*30000000/$G$398</f>
        <v>0</v>
      </c>
      <c r="I175" s="27">
        <f>0.25*E175</f>
        <v>0</v>
      </c>
      <c r="J175" s="27">
        <f>0.25*0.7415600513*F175</f>
        <v>0</v>
      </c>
      <c r="K175" s="27">
        <f>0.25*H175</f>
        <v>0</v>
      </c>
      <c r="L175" s="27">
        <f>SUM(I175:K175)</f>
        <v>0</v>
      </c>
    </row>
    <row r="176" spans="1:12">
      <c r="A176" s="18" t="s">
        <v>657</v>
      </c>
      <c r="B176" s="4" t="s">
        <v>695</v>
      </c>
      <c r="C176" s="4" t="s">
        <v>676</v>
      </c>
      <c r="D176" s="4" t="s">
        <v>753</v>
      </c>
      <c r="E176" s="27">
        <v>856.8</v>
      </c>
      <c r="F176" s="27">
        <v>6462.4</v>
      </c>
      <c r="G176" s="27">
        <v>1187095.9089516699</v>
      </c>
      <c r="H176" s="27">
        <f>G176*30000000/$G$398</f>
        <v>269456.17227839021</v>
      </c>
      <c r="I176" s="27">
        <f>0.25*E176</f>
        <v>214.2</v>
      </c>
      <c r="J176" s="27">
        <f>0.25*0.7415600513*F176</f>
        <v>1198.0644188802801</v>
      </c>
      <c r="K176" s="27">
        <f>0.25*H176</f>
        <v>67364.043069597552</v>
      </c>
      <c r="L176" s="27">
        <f>SUM(I176:K176)</f>
        <v>68776.307488477833</v>
      </c>
    </row>
    <row r="177" spans="1:12">
      <c r="A177" s="18" t="s">
        <v>168</v>
      </c>
      <c r="B177" s="4" t="s">
        <v>169</v>
      </c>
      <c r="C177" s="4" t="s">
        <v>22</v>
      </c>
      <c r="D177" s="4" t="s">
        <v>753</v>
      </c>
      <c r="E177" s="27">
        <v>0</v>
      </c>
      <c r="F177" s="27">
        <v>0</v>
      </c>
      <c r="G177" s="27">
        <v>0</v>
      </c>
      <c r="H177" s="27">
        <f>G177*30000000/$G$398</f>
        <v>0</v>
      </c>
      <c r="I177" s="27">
        <f>0.25*E177</f>
        <v>0</v>
      </c>
      <c r="J177" s="27">
        <f>0.25*0.7415600513*F177</f>
        <v>0</v>
      </c>
      <c r="K177" s="27">
        <f>0.25*H177</f>
        <v>0</v>
      </c>
      <c r="L177" s="27">
        <f>SUM(I177:K177)</f>
        <v>0</v>
      </c>
    </row>
    <row r="178" spans="1:12">
      <c r="A178" s="18" t="s">
        <v>159</v>
      </c>
      <c r="B178" s="4" t="s">
        <v>160</v>
      </c>
      <c r="C178" s="4" t="s">
        <v>9</v>
      </c>
      <c r="D178" s="4" t="s">
        <v>753</v>
      </c>
      <c r="E178" s="27">
        <v>2709</v>
      </c>
      <c r="F178" s="27">
        <v>109441.65</v>
      </c>
      <c r="G178" s="27">
        <v>0</v>
      </c>
      <c r="H178" s="27">
        <f>G178*30000000/$G$398</f>
        <v>0</v>
      </c>
      <c r="I178" s="27">
        <f>0.25*E178</f>
        <v>677.25</v>
      </c>
      <c r="J178" s="27">
        <f>0.25*0.7415600513*F178</f>
        <v>20289.38889708916</v>
      </c>
      <c r="K178" s="27">
        <f>0.25*H178</f>
        <v>0</v>
      </c>
      <c r="L178" s="27">
        <f>SUM(I178:K178)</f>
        <v>20966.63889708916</v>
      </c>
    </row>
    <row r="179" spans="1:12">
      <c r="A179" s="18" t="s">
        <v>161</v>
      </c>
      <c r="B179" s="4" t="s">
        <v>162</v>
      </c>
      <c r="C179" s="4" t="s">
        <v>9</v>
      </c>
      <c r="D179" s="4" t="s">
        <v>753</v>
      </c>
      <c r="E179" s="27">
        <v>0</v>
      </c>
      <c r="F179" s="27">
        <v>0</v>
      </c>
      <c r="G179" s="27">
        <v>0</v>
      </c>
      <c r="H179" s="27">
        <f>G179*30000000/$G$398</f>
        <v>0</v>
      </c>
      <c r="I179" s="27">
        <f>0.25*E179</f>
        <v>0</v>
      </c>
      <c r="J179" s="27">
        <f>0.25*0.7415600513*F179</f>
        <v>0</v>
      </c>
      <c r="K179" s="27">
        <f>0.25*H179</f>
        <v>0</v>
      </c>
      <c r="L179" s="27">
        <f>SUM(I179:K179)</f>
        <v>0</v>
      </c>
    </row>
    <row r="180" spans="1:12">
      <c r="A180" s="18" t="s">
        <v>170</v>
      </c>
      <c r="B180" s="4" t="s">
        <v>171</v>
      </c>
      <c r="C180" s="4" t="s">
        <v>22</v>
      </c>
      <c r="D180" s="4" t="s">
        <v>753</v>
      </c>
      <c r="E180" s="27">
        <v>0</v>
      </c>
      <c r="F180" s="27">
        <v>0</v>
      </c>
      <c r="G180" s="27">
        <v>0</v>
      </c>
      <c r="H180" s="27">
        <f>G180*30000000/$G$398</f>
        <v>0</v>
      </c>
      <c r="I180" s="27">
        <f>0.25*E180</f>
        <v>0</v>
      </c>
      <c r="J180" s="27">
        <f>0.25*0.7415600513*F180</f>
        <v>0</v>
      </c>
      <c r="K180" s="27">
        <f>0.25*H180</f>
        <v>0</v>
      </c>
      <c r="L180" s="27">
        <f>SUM(I180:K180)</f>
        <v>0</v>
      </c>
    </row>
    <row r="181" spans="1:12">
      <c r="A181" s="18" t="s">
        <v>163</v>
      </c>
      <c r="B181" s="4" t="s">
        <v>164</v>
      </c>
      <c r="C181" s="4" t="s">
        <v>676</v>
      </c>
      <c r="D181" s="4" t="s">
        <v>753</v>
      </c>
      <c r="E181" s="27">
        <v>145283.79999999999</v>
      </c>
      <c r="F181" s="27">
        <v>1002677.6</v>
      </c>
      <c r="G181" s="27">
        <v>85205.461159180501</v>
      </c>
      <c r="H181" s="27">
        <f>G181*30000000/$G$398</f>
        <v>19340.591815738924</v>
      </c>
      <c r="I181" s="27">
        <f>0.25*E181</f>
        <v>36320.949999999997</v>
      </c>
      <c r="J181" s="27">
        <f>0.25*0.7415600513*F181</f>
        <v>185886.41312334023</v>
      </c>
      <c r="K181" s="27">
        <f>0.25*H181</f>
        <v>4835.147953934731</v>
      </c>
      <c r="L181" s="27">
        <f>SUM(I181:K181)</f>
        <v>227042.51107727498</v>
      </c>
    </row>
    <row r="182" spans="1:12">
      <c r="A182" s="18" t="s">
        <v>165</v>
      </c>
      <c r="B182" s="4" t="s">
        <v>166</v>
      </c>
      <c r="C182" s="4" t="s">
        <v>9</v>
      </c>
      <c r="D182" s="4" t="s">
        <v>753</v>
      </c>
      <c r="E182" s="27">
        <v>103.6</v>
      </c>
      <c r="F182" s="27">
        <v>30128</v>
      </c>
      <c r="G182" s="27">
        <v>0</v>
      </c>
      <c r="H182" s="27">
        <f>G182*30000000/$G$398</f>
        <v>0</v>
      </c>
      <c r="I182" s="27">
        <f>0.25*E182</f>
        <v>25.9</v>
      </c>
      <c r="J182" s="27">
        <f>0.25*0.7415600513*F182</f>
        <v>5585.4303063916004</v>
      </c>
      <c r="K182" s="27">
        <f>0.25*H182</f>
        <v>0</v>
      </c>
      <c r="L182" s="27">
        <f>SUM(I182:K182)</f>
        <v>5611.3303063916001</v>
      </c>
    </row>
    <row r="183" spans="1:12">
      <c r="A183" s="18" t="s">
        <v>192</v>
      </c>
      <c r="B183" s="4" t="s">
        <v>193</v>
      </c>
      <c r="C183" s="4" t="s">
        <v>9</v>
      </c>
      <c r="D183" s="4" t="s">
        <v>194</v>
      </c>
      <c r="E183" s="27">
        <v>0</v>
      </c>
      <c r="F183" s="27">
        <v>1428</v>
      </c>
      <c r="G183" s="27">
        <v>0</v>
      </c>
      <c r="H183" s="27">
        <f>G183*30000000/$G$398</f>
        <v>0</v>
      </c>
      <c r="I183" s="27">
        <f>0.25*E183</f>
        <v>0</v>
      </c>
      <c r="J183" s="27">
        <f>0.25*0.7415600513*F183</f>
        <v>264.73693831410003</v>
      </c>
      <c r="K183" s="27">
        <f>0.25*H183</f>
        <v>0</v>
      </c>
      <c r="L183" s="27">
        <f>SUM(I183:K183)</f>
        <v>264.73693831410003</v>
      </c>
    </row>
    <row r="184" spans="1:12">
      <c r="A184" s="18" t="s">
        <v>195</v>
      </c>
      <c r="B184" s="20" t="s">
        <v>696</v>
      </c>
      <c r="C184" s="4" t="s">
        <v>9</v>
      </c>
      <c r="D184" s="4" t="s">
        <v>194</v>
      </c>
      <c r="E184" s="27">
        <v>0</v>
      </c>
      <c r="F184" s="27">
        <v>0</v>
      </c>
      <c r="G184" s="27">
        <v>0</v>
      </c>
      <c r="H184" s="27">
        <f>G184*30000000/$G$398</f>
        <v>0</v>
      </c>
      <c r="I184" s="27">
        <f>0.25*E184</f>
        <v>0</v>
      </c>
      <c r="J184" s="27">
        <f>0.25*0.7415600513*F184</f>
        <v>0</v>
      </c>
      <c r="K184" s="27">
        <f>0.25*H184</f>
        <v>0</v>
      </c>
      <c r="L184" s="27">
        <f>SUM(I184:K184)</f>
        <v>0</v>
      </c>
    </row>
    <row r="185" spans="1:12">
      <c r="A185" s="18" t="s">
        <v>196</v>
      </c>
      <c r="B185" s="4" t="s">
        <v>755</v>
      </c>
      <c r="C185" s="4" t="s">
        <v>9</v>
      </c>
      <c r="D185" s="4" t="s">
        <v>194</v>
      </c>
      <c r="E185" s="27">
        <v>0</v>
      </c>
      <c r="F185" s="27">
        <v>0</v>
      </c>
      <c r="G185" s="27">
        <v>0</v>
      </c>
      <c r="H185" s="27">
        <f>G185*30000000/$G$398</f>
        <v>0</v>
      </c>
      <c r="I185" s="27">
        <f>0.25*E185</f>
        <v>0</v>
      </c>
      <c r="J185" s="27">
        <f>0.25*0.7415600513*F185</f>
        <v>0</v>
      </c>
      <c r="K185" s="27">
        <f>0.25*H185</f>
        <v>0</v>
      </c>
      <c r="L185" s="27">
        <f>SUM(I185:K185)</f>
        <v>0</v>
      </c>
    </row>
    <row r="186" spans="1:12">
      <c r="A186" s="18" t="s">
        <v>229</v>
      </c>
      <c r="B186" s="4" t="s">
        <v>230</v>
      </c>
      <c r="C186" s="4" t="s">
        <v>8</v>
      </c>
      <c r="D186" s="4" t="s">
        <v>228</v>
      </c>
      <c r="E186" s="27">
        <v>48173.4</v>
      </c>
      <c r="F186" s="27">
        <v>251304.2</v>
      </c>
      <c r="G186" s="27">
        <v>0</v>
      </c>
      <c r="H186" s="27">
        <f>G186*30000000/$G$398</f>
        <v>0</v>
      </c>
      <c r="I186" s="27">
        <f>0.25*E186</f>
        <v>12043.35</v>
      </c>
      <c r="J186" s="27">
        <f>0.25*0.7415600513*F186</f>
        <v>46589.288860976369</v>
      </c>
      <c r="K186" s="27">
        <f>0.25*H186</f>
        <v>0</v>
      </c>
      <c r="L186" s="27">
        <f>SUM(I186:K186)</f>
        <v>58632.638860976367</v>
      </c>
    </row>
    <row r="187" spans="1:12">
      <c r="A187" s="18" t="s">
        <v>231</v>
      </c>
      <c r="B187" s="4" t="s">
        <v>232</v>
      </c>
      <c r="C187" s="4" t="s">
        <v>8</v>
      </c>
      <c r="D187" s="4" t="s">
        <v>228</v>
      </c>
      <c r="E187" s="27">
        <v>0</v>
      </c>
      <c r="F187" s="27">
        <v>0</v>
      </c>
      <c r="G187" s="27">
        <v>1237913.5961198267</v>
      </c>
      <c r="H187" s="27">
        <f>G187*30000000/$G$398</f>
        <v>280991.1623033029</v>
      </c>
      <c r="I187" s="27">
        <f>0.25*E187</f>
        <v>0</v>
      </c>
      <c r="J187" s="27">
        <f>0.25*0.7415600513*F187</f>
        <v>0</v>
      </c>
      <c r="K187" s="27">
        <f>0.25*H187</f>
        <v>70247.790575825726</v>
      </c>
      <c r="L187" s="27">
        <f>SUM(I187:K187)</f>
        <v>70247.790575825726</v>
      </c>
    </row>
    <row r="188" spans="1:12">
      <c r="A188" s="18" t="s">
        <v>233</v>
      </c>
      <c r="B188" s="4" t="s">
        <v>234</v>
      </c>
      <c r="C188" s="4" t="s">
        <v>8</v>
      </c>
      <c r="D188" s="4" t="s">
        <v>228</v>
      </c>
      <c r="E188" s="27">
        <v>0</v>
      </c>
      <c r="F188" s="27">
        <v>24327</v>
      </c>
      <c r="G188" s="27">
        <v>0</v>
      </c>
      <c r="H188" s="27">
        <f>G188*30000000/$G$398</f>
        <v>0</v>
      </c>
      <c r="I188" s="27">
        <f>0.25*E188</f>
        <v>0</v>
      </c>
      <c r="J188" s="27">
        <f>0.25*0.7415600513*F188</f>
        <v>4509.9828419937749</v>
      </c>
      <c r="K188" s="27">
        <f>0.25*H188</f>
        <v>0</v>
      </c>
      <c r="L188" s="27">
        <f>SUM(I188:K188)</f>
        <v>4509.9828419937749</v>
      </c>
    </row>
    <row r="189" spans="1:12">
      <c r="A189" s="18" t="s">
        <v>235</v>
      </c>
      <c r="B189" s="4" t="s">
        <v>236</v>
      </c>
      <c r="C189" s="4" t="s">
        <v>5</v>
      </c>
      <c r="D189" s="4" t="s">
        <v>228</v>
      </c>
      <c r="E189" s="27">
        <v>0</v>
      </c>
      <c r="F189" s="27">
        <v>0</v>
      </c>
      <c r="G189" s="27">
        <v>0</v>
      </c>
      <c r="H189" s="27">
        <f>G189*30000000/$G$398</f>
        <v>0</v>
      </c>
      <c r="I189" s="27">
        <f>0.25*E189</f>
        <v>0</v>
      </c>
      <c r="J189" s="27">
        <f>0.25*0.7415600513*F189</f>
        <v>0</v>
      </c>
      <c r="K189" s="27">
        <f>0.25*H189</f>
        <v>0</v>
      </c>
      <c r="L189" s="27">
        <f>SUM(I189:K189)</f>
        <v>0</v>
      </c>
    </row>
    <row r="190" spans="1:12">
      <c r="A190" s="18" t="s">
        <v>237</v>
      </c>
      <c r="B190" s="4" t="s">
        <v>238</v>
      </c>
      <c r="C190" s="4" t="s">
        <v>9</v>
      </c>
      <c r="D190" s="4" t="s">
        <v>228</v>
      </c>
      <c r="E190" s="27">
        <v>224208</v>
      </c>
      <c r="F190" s="27">
        <v>77559.3</v>
      </c>
      <c r="G190" s="27">
        <v>0</v>
      </c>
      <c r="H190" s="27">
        <f>G190*30000000/$G$398</f>
        <v>0</v>
      </c>
      <c r="I190" s="27">
        <f>0.25*E190</f>
        <v>56052</v>
      </c>
      <c r="J190" s="27">
        <f>0.25*0.7415600513*F190</f>
        <v>14378.719621698023</v>
      </c>
      <c r="K190" s="27">
        <f>0.25*H190</f>
        <v>0</v>
      </c>
      <c r="L190" s="27">
        <f>SUM(I190:K190)</f>
        <v>70430.719621698023</v>
      </c>
    </row>
    <row r="191" spans="1:12">
      <c r="A191" s="4">
        <v>750140014</v>
      </c>
      <c r="B191" s="4" t="s">
        <v>239</v>
      </c>
      <c r="C191" s="4" t="s">
        <v>9</v>
      </c>
      <c r="D191" s="4" t="s">
        <v>228</v>
      </c>
      <c r="E191" s="27">
        <v>13400.6</v>
      </c>
      <c r="F191" s="27">
        <v>75256.2</v>
      </c>
      <c r="G191" s="27">
        <v>22039.882963870765</v>
      </c>
      <c r="H191" s="27">
        <f>G191*30000000/$G$398</f>
        <v>5002.782383567378</v>
      </c>
      <c r="I191" s="27">
        <f>0.25*E191</f>
        <v>3350.15</v>
      </c>
      <c r="J191" s="27">
        <f>0.25*0.7415600513*F191</f>
        <v>13951.747883160764</v>
      </c>
      <c r="K191" s="27">
        <f>0.25*H191</f>
        <v>1250.6955958918445</v>
      </c>
      <c r="L191" s="27">
        <f>SUM(I191:K191)</f>
        <v>18552.593479052608</v>
      </c>
    </row>
    <row r="192" spans="1:12">
      <c r="A192" s="18">
        <v>750150013</v>
      </c>
      <c r="B192" s="4" t="s">
        <v>240</v>
      </c>
      <c r="C192" s="19" t="s">
        <v>8</v>
      </c>
      <c r="D192" s="4" t="s">
        <v>228</v>
      </c>
      <c r="E192" s="27">
        <v>0</v>
      </c>
      <c r="F192" s="27">
        <v>0</v>
      </c>
      <c r="G192" s="27">
        <v>0</v>
      </c>
      <c r="H192" s="27">
        <f>G192*30000000/$G$398</f>
        <v>0</v>
      </c>
      <c r="I192" s="27">
        <f>0.25*E192</f>
        <v>0</v>
      </c>
      <c r="J192" s="27">
        <f>0.25*0.7415600513*F192</f>
        <v>0</v>
      </c>
      <c r="K192" s="27">
        <f>0.25*H192</f>
        <v>0</v>
      </c>
      <c r="L192" s="27">
        <f>SUM(I192:K192)</f>
        <v>0</v>
      </c>
    </row>
    <row r="193" spans="1:12">
      <c r="A193" s="18" t="s">
        <v>241</v>
      </c>
      <c r="B193" s="4" t="s">
        <v>242</v>
      </c>
      <c r="C193" s="4" t="s">
        <v>8</v>
      </c>
      <c r="D193" s="4" t="s">
        <v>228</v>
      </c>
      <c r="E193" s="27">
        <v>165162.1</v>
      </c>
      <c r="F193" s="27">
        <v>228799.75</v>
      </c>
      <c r="G193" s="27">
        <v>94878.958504866765</v>
      </c>
      <c r="H193" s="27">
        <f>G193*30000000/$G$398</f>
        <v>21536.356747332087</v>
      </c>
      <c r="I193" s="27">
        <f>0.25*E193</f>
        <v>41290.525000000001</v>
      </c>
      <c r="J193" s="27">
        <f>0.25*0.7415600513*F193</f>
        <v>42417.188586856792</v>
      </c>
      <c r="K193" s="27">
        <f>0.25*H193</f>
        <v>5384.0891868330218</v>
      </c>
      <c r="L193" s="27">
        <f>SUM(I193:K193)</f>
        <v>89091.802773689808</v>
      </c>
    </row>
    <row r="194" spans="1:12">
      <c r="A194" s="18" t="s">
        <v>243</v>
      </c>
      <c r="B194" s="4" t="s">
        <v>698</v>
      </c>
      <c r="C194" s="4" t="s">
        <v>5</v>
      </c>
      <c r="D194" s="4" t="s">
        <v>228</v>
      </c>
      <c r="E194" s="27">
        <v>4869775</v>
      </c>
      <c r="F194" s="27">
        <v>1991552</v>
      </c>
      <c r="G194" s="27">
        <v>3220819.7862318102</v>
      </c>
      <c r="H194" s="27">
        <f>G194*30000000/$G$398</f>
        <v>731086.4814309288</v>
      </c>
      <c r="I194" s="27">
        <f>0.25*E194</f>
        <v>1217443.75</v>
      </c>
      <c r="J194" s="27">
        <f>0.25*0.7415600513*F194</f>
        <v>369213.85082165443</v>
      </c>
      <c r="K194" s="27">
        <f>0.25*H194</f>
        <v>182771.6203577322</v>
      </c>
      <c r="L194" s="27">
        <f>SUM(I194:K194)</f>
        <v>1769429.2211793866</v>
      </c>
    </row>
    <row r="195" spans="1:12">
      <c r="A195" s="18" t="s">
        <v>303</v>
      </c>
      <c r="B195" s="4" t="s">
        <v>304</v>
      </c>
      <c r="C195" s="4" t="s">
        <v>22</v>
      </c>
      <c r="D195" s="4" t="s">
        <v>228</v>
      </c>
      <c r="E195" s="27">
        <v>0</v>
      </c>
      <c r="F195" s="27">
        <v>0</v>
      </c>
      <c r="G195" s="27">
        <v>0</v>
      </c>
      <c r="H195" s="27">
        <f>G195*30000000/$G$398</f>
        <v>0</v>
      </c>
      <c r="I195" s="27">
        <f>0.25*E195</f>
        <v>0</v>
      </c>
      <c r="J195" s="27">
        <f>0.25*0.7415600513*F195</f>
        <v>0</v>
      </c>
      <c r="K195" s="27">
        <f>0.25*H195</f>
        <v>0</v>
      </c>
      <c r="L195" s="27">
        <f>SUM(I195:K195)</f>
        <v>0</v>
      </c>
    </row>
    <row r="196" spans="1:12">
      <c r="A196" s="32" t="s">
        <v>306</v>
      </c>
      <c r="B196" s="6" t="s">
        <v>757</v>
      </c>
      <c r="C196" s="4" t="s">
        <v>22</v>
      </c>
      <c r="D196" s="4" t="s">
        <v>228</v>
      </c>
      <c r="E196" s="27">
        <v>0</v>
      </c>
      <c r="F196" s="27">
        <v>0</v>
      </c>
      <c r="G196" s="27">
        <v>0</v>
      </c>
      <c r="H196" s="27">
        <f>G196*30000000/$G$398</f>
        <v>0</v>
      </c>
      <c r="I196" s="27">
        <f>0.25*E196</f>
        <v>0</v>
      </c>
      <c r="J196" s="27">
        <f>0.25*0.7415600513*F196</f>
        <v>0</v>
      </c>
      <c r="K196" s="27">
        <f>0.25*H196</f>
        <v>0</v>
      </c>
      <c r="L196" s="27">
        <f>SUM(I196:K196)</f>
        <v>0</v>
      </c>
    </row>
    <row r="197" spans="1:12">
      <c r="A197" s="21">
        <v>750712184</v>
      </c>
      <c r="B197" s="4" t="s">
        <v>244</v>
      </c>
      <c r="C197" s="10" t="s">
        <v>676</v>
      </c>
      <c r="D197" s="9" t="s">
        <v>228</v>
      </c>
      <c r="E197" s="27">
        <v>49851122</v>
      </c>
      <c r="F197" s="27">
        <v>123015808</v>
      </c>
      <c r="G197" s="27">
        <v>41299545.013113067</v>
      </c>
      <c r="H197" s="27">
        <f>G197*30000000/$G$398</f>
        <v>9374488.8110178765</v>
      </c>
      <c r="I197" s="27">
        <f>0.25*E197</f>
        <v>12462780.5</v>
      </c>
      <c r="J197" s="27">
        <f>0.25*0.7415600513*F197</f>
        <v>22805902.222797737</v>
      </c>
      <c r="K197" s="27">
        <f>0.25*H197</f>
        <v>2343622.2027544691</v>
      </c>
      <c r="L197" s="27">
        <f>SUM(I197:K197)</f>
        <v>37612304.925552204</v>
      </c>
    </row>
    <row r="198" spans="1:12">
      <c r="A198" s="18" t="s">
        <v>245</v>
      </c>
      <c r="B198" s="4" t="s">
        <v>246</v>
      </c>
      <c r="C198" s="4" t="s">
        <v>9</v>
      </c>
      <c r="D198" s="4" t="s">
        <v>228</v>
      </c>
      <c r="E198" s="27">
        <v>226.8</v>
      </c>
      <c r="F198" s="27">
        <v>241997.95</v>
      </c>
      <c r="G198" s="27">
        <v>0</v>
      </c>
      <c r="H198" s="27">
        <f>G198*30000000/$G$398</f>
        <v>0</v>
      </c>
      <c r="I198" s="27">
        <f>0.25*E198</f>
        <v>56.7</v>
      </c>
      <c r="J198" s="27">
        <f>0.25*0.7415600513*F198</f>
        <v>44864.003054123714</v>
      </c>
      <c r="K198" s="27">
        <f>0.25*H198</f>
        <v>0</v>
      </c>
      <c r="L198" s="27">
        <f>SUM(I198:K198)</f>
        <v>44920.703054123711</v>
      </c>
    </row>
    <row r="199" spans="1:12">
      <c r="A199" s="18" t="s">
        <v>247</v>
      </c>
      <c r="B199" s="4" t="s">
        <v>248</v>
      </c>
      <c r="C199" s="4" t="s">
        <v>9</v>
      </c>
      <c r="D199" s="4" t="s">
        <v>228</v>
      </c>
      <c r="E199" s="27">
        <v>0</v>
      </c>
      <c r="F199" s="27">
        <v>30171.35</v>
      </c>
      <c r="G199" s="27">
        <v>0</v>
      </c>
      <c r="H199" s="27">
        <f>G199*30000000/$G$398</f>
        <v>0</v>
      </c>
      <c r="I199" s="27">
        <f>0.25*E199</f>
        <v>0</v>
      </c>
      <c r="J199" s="27">
        <f>0.25*0.7415600513*F199</f>
        <v>5593.466963447564</v>
      </c>
      <c r="K199" s="27">
        <f>0.25*H199</f>
        <v>0</v>
      </c>
      <c r="L199" s="27">
        <f>SUM(I199:K199)</f>
        <v>5593.466963447564</v>
      </c>
    </row>
    <row r="200" spans="1:12">
      <c r="A200" s="18" t="s">
        <v>249</v>
      </c>
      <c r="B200" s="4" t="s">
        <v>250</v>
      </c>
      <c r="C200" s="4" t="s">
        <v>9</v>
      </c>
      <c r="D200" s="4" t="s">
        <v>228</v>
      </c>
      <c r="E200" s="27">
        <v>4050</v>
      </c>
      <c r="F200" s="27">
        <v>187819.6</v>
      </c>
      <c r="G200" s="27">
        <v>0</v>
      </c>
      <c r="H200" s="27">
        <f>G200*30000000/$G$398</f>
        <v>0</v>
      </c>
      <c r="I200" s="27">
        <f>0.25*E200</f>
        <v>1012.5</v>
      </c>
      <c r="J200" s="27">
        <f>0.25*0.7415600513*F200</f>
        <v>34819.878052786371</v>
      </c>
      <c r="K200" s="27">
        <f>0.25*H200</f>
        <v>0</v>
      </c>
      <c r="L200" s="27">
        <f>SUM(I200:K200)</f>
        <v>35832.378052786371</v>
      </c>
    </row>
    <row r="201" spans="1:12">
      <c r="A201" s="18" t="s">
        <v>251</v>
      </c>
      <c r="B201" s="4" t="s">
        <v>252</v>
      </c>
      <c r="C201" s="4" t="s">
        <v>9</v>
      </c>
      <c r="D201" s="4" t="s">
        <v>228</v>
      </c>
      <c r="E201" s="27">
        <v>0</v>
      </c>
      <c r="F201" s="27">
        <v>7722</v>
      </c>
      <c r="G201" s="27">
        <v>0</v>
      </c>
      <c r="H201" s="27">
        <f>G201*30000000/$G$398</f>
        <v>0</v>
      </c>
      <c r="I201" s="27">
        <f>0.25*E201</f>
        <v>0</v>
      </c>
      <c r="J201" s="27">
        <f>0.25*0.7415600513*F201</f>
        <v>1431.5816790346501</v>
      </c>
      <c r="K201" s="27">
        <f>0.25*H201</f>
        <v>0</v>
      </c>
      <c r="L201" s="27">
        <f>SUM(I201:K201)</f>
        <v>1431.5816790346501</v>
      </c>
    </row>
    <row r="202" spans="1:12">
      <c r="A202" s="18" t="s">
        <v>253</v>
      </c>
      <c r="B202" s="4" t="s">
        <v>254</v>
      </c>
      <c r="C202" s="4" t="s">
        <v>9</v>
      </c>
      <c r="D202" s="4" t="s">
        <v>228</v>
      </c>
      <c r="E202" s="27">
        <v>0</v>
      </c>
      <c r="F202" s="27">
        <v>0</v>
      </c>
      <c r="G202" s="27">
        <v>0</v>
      </c>
      <c r="H202" s="27">
        <f>G202*30000000/$G$398</f>
        <v>0</v>
      </c>
      <c r="I202" s="27">
        <f>0.25*E202</f>
        <v>0</v>
      </c>
      <c r="J202" s="27">
        <f>0.25*0.7415600513*F202</f>
        <v>0</v>
      </c>
      <c r="K202" s="27">
        <f>0.25*H202</f>
        <v>0</v>
      </c>
      <c r="L202" s="27">
        <f>SUM(I202:K202)</f>
        <v>0</v>
      </c>
    </row>
    <row r="203" spans="1:12">
      <c r="A203" s="18" t="s">
        <v>255</v>
      </c>
      <c r="B203" s="4" t="s">
        <v>256</v>
      </c>
      <c r="C203" s="4" t="s">
        <v>9</v>
      </c>
      <c r="D203" s="4" t="s">
        <v>228</v>
      </c>
      <c r="E203" s="27">
        <v>0</v>
      </c>
      <c r="F203" s="27">
        <v>630697.05000000005</v>
      </c>
      <c r="G203" s="27">
        <v>0</v>
      </c>
      <c r="H203" s="27">
        <f>G203*30000000/$G$398</f>
        <v>0</v>
      </c>
      <c r="I203" s="27">
        <f>0.25*E203</f>
        <v>0</v>
      </c>
      <c r="J203" s="27">
        <f>0.25*0.7415600513*F203</f>
        <v>116924.93418818968</v>
      </c>
      <c r="K203" s="27">
        <f>0.25*H203</f>
        <v>0</v>
      </c>
      <c r="L203" s="27">
        <f>SUM(I203:K203)</f>
        <v>116924.93418818968</v>
      </c>
    </row>
    <row r="204" spans="1:12">
      <c r="A204" s="18" t="s">
        <v>257</v>
      </c>
      <c r="B204" s="4" t="s">
        <v>258</v>
      </c>
      <c r="C204" s="4" t="s">
        <v>9</v>
      </c>
      <c r="D204" s="4" t="s">
        <v>228</v>
      </c>
      <c r="E204" s="27">
        <v>5292</v>
      </c>
      <c r="F204" s="27">
        <v>1322620.3</v>
      </c>
      <c r="G204" s="27">
        <v>240727.28950308531</v>
      </c>
      <c r="H204" s="27">
        <f>G204*30000000/$G$398</f>
        <v>54642.134222951085</v>
      </c>
      <c r="I204" s="27">
        <f>0.25*E204</f>
        <v>1323</v>
      </c>
      <c r="J204" s="27">
        <f>0.25*0.7415600513*F204</f>
        <v>245200.59437960538</v>
      </c>
      <c r="K204" s="27">
        <f>0.25*H204</f>
        <v>13660.533555737771</v>
      </c>
      <c r="L204" s="27">
        <f>SUM(I204:K204)</f>
        <v>260184.12793534316</v>
      </c>
    </row>
    <row r="205" spans="1:12">
      <c r="A205" s="18" t="s">
        <v>259</v>
      </c>
      <c r="B205" s="4" t="s">
        <v>260</v>
      </c>
      <c r="C205" s="4" t="s">
        <v>9</v>
      </c>
      <c r="D205" s="4" t="s">
        <v>228</v>
      </c>
      <c r="E205" s="27">
        <v>163380</v>
      </c>
      <c r="F205" s="27">
        <v>1409260.5</v>
      </c>
      <c r="G205" s="27">
        <v>746249.07878720597</v>
      </c>
      <c r="H205" s="27">
        <f>G205*30000000/$G$398</f>
        <v>169389.36342039233</v>
      </c>
      <c r="I205" s="27">
        <f>0.25*E205</f>
        <v>40845</v>
      </c>
      <c r="J205" s="27">
        <f>0.25*0.7415600513*F205</f>
        <v>261262.82216876591</v>
      </c>
      <c r="K205" s="27">
        <f>0.25*H205</f>
        <v>42347.340855098082</v>
      </c>
      <c r="L205" s="27">
        <f>SUM(I205:K205)</f>
        <v>344455.16302386404</v>
      </c>
    </row>
    <row r="206" spans="1:12">
      <c r="A206" s="18" t="s">
        <v>261</v>
      </c>
      <c r="B206" s="4" t="s">
        <v>758</v>
      </c>
      <c r="C206" s="4" t="s">
        <v>9</v>
      </c>
      <c r="D206" s="4" t="s">
        <v>228</v>
      </c>
      <c r="E206" s="27">
        <v>0</v>
      </c>
      <c r="F206" s="27">
        <v>0</v>
      </c>
      <c r="G206" s="27">
        <v>0</v>
      </c>
      <c r="H206" s="27">
        <f>G206*30000000/$G$398</f>
        <v>0</v>
      </c>
      <c r="I206" s="27">
        <f>0.25*E206</f>
        <v>0</v>
      </c>
      <c r="J206" s="27">
        <f>0.25*0.7415600513*F206</f>
        <v>0</v>
      </c>
      <c r="K206" s="27">
        <f>0.25*H206</f>
        <v>0</v>
      </c>
      <c r="L206" s="27">
        <f>SUM(I206:K206)</f>
        <v>0</v>
      </c>
    </row>
    <row r="207" spans="1:12">
      <c r="A207" s="18" t="s">
        <v>262</v>
      </c>
      <c r="B207" s="4" t="s">
        <v>263</v>
      </c>
      <c r="C207" s="4" t="s">
        <v>9</v>
      </c>
      <c r="D207" s="4" t="s">
        <v>228</v>
      </c>
      <c r="E207" s="27">
        <v>5103</v>
      </c>
      <c r="F207" s="27">
        <v>945</v>
      </c>
      <c r="G207" s="27">
        <v>0</v>
      </c>
      <c r="H207" s="27">
        <f>G207*30000000/$G$398</f>
        <v>0</v>
      </c>
      <c r="I207" s="27">
        <f>0.25*E207</f>
        <v>1275.75</v>
      </c>
      <c r="J207" s="27">
        <f>0.25*0.7415600513*F207</f>
        <v>175.193562119625</v>
      </c>
      <c r="K207" s="27">
        <f>0.25*H207</f>
        <v>0</v>
      </c>
      <c r="L207" s="27">
        <f>SUM(I207:K207)</f>
        <v>1450.9435621196251</v>
      </c>
    </row>
    <row r="208" spans="1:12">
      <c r="A208" s="18" t="s">
        <v>264</v>
      </c>
      <c r="B208" s="4" t="s">
        <v>265</v>
      </c>
      <c r="C208" s="4" t="s">
        <v>9</v>
      </c>
      <c r="D208" s="4" t="s">
        <v>228</v>
      </c>
      <c r="E208" s="27">
        <v>1328383.5</v>
      </c>
      <c r="F208" s="27">
        <v>668584.35</v>
      </c>
      <c r="G208" s="27">
        <v>40539.993589189697</v>
      </c>
      <c r="H208" s="27">
        <f>G208*30000000/$G$398</f>
        <v>9202.0799788454751</v>
      </c>
      <c r="I208" s="27">
        <f>0.25*E208</f>
        <v>332095.875</v>
      </c>
      <c r="J208" s="27">
        <f>0.25*0.7415600513*F208</f>
        <v>123948.86122109428</v>
      </c>
      <c r="K208" s="27">
        <f>0.25*H208</f>
        <v>2300.5199947113688</v>
      </c>
      <c r="L208" s="27">
        <f>SUM(I208:K208)</f>
        <v>458345.25621580565</v>
      </c>
    </row>
    <row r="209" spans="1:12">
      <c r="A209" s="18" t="s">
        <v>307</v>
      </c>
      <c r="B209" s="4" t="s">
        <v>308</v>
      </c>
      <c r="C209" s="4" t="s">
        <v>22</v>
      </c>
      <c r="D209" s="4" t="s">
        <v>228</v>
      </c>
      <c r="E209" s="27">
        <v>0</v>
      </c>
      <c r="F209" s="27">
        <v>0</v>
      </c>
      <c r="G209" s="27">
        <v>0</v>
      </c>
      <c r="H209" s="27">
        <f>G209*30000000/$G$398</f>
        <v>0</v>
      </c>
      <c r="I209" s="27">
        <f>0.25*E209</f>
        <v>0</v>
      </c>
      <c r="J209" s="27">
        <f>0.25*0.7415600513*F209</f>
        <v>0</v>
      </c>
      <c r="K209" s="27">
        <f>0.25*H209</f>
        <v>0</v>
      </c>
      <c r="L209" s="27">
        <f>SUM(I209:K209)</f>
        <v>0</v>
      </c>
    </row>
    <row r="210" spans="1:12">
      <c r="A210" s="18" t="s">
        <v>309</v>
      </c>
      <c r="B210" s="4" t="s">
        <v>759</v>
      </c>
      <c r="C210" s="4" t="s">
        <v>22</v>
      </c>
      <c r="D210" s="4" t="s">
        <v>228</v>
      </c>
      <c r="E210" s="27">
        <v>0</v>
      </c>
      <c r="F210" s="27">
        <v>0</v>
      </c>
      <c r="G210" s="27">
        <v>0</v>
      </c>
      <c r="H210" s="27">
        <f>G210*30000000/$G$398</f>
        <v>0</v>
      </c>
      <c r="I210" s="27">
        <f>0.25*E210</f>
        <v>0</v>
      </c>
      <c r="J210" s="27">
        <f>0.25*0.7415600513*F210</f>
        <v>0</v>
      </c>
      <c r="K210" s="27">
        <f>0.25*H210</f>
        <v>0</v>
      </c>
      <c r="L210" s="27">
        <f>SUM(I210:K210)</f>
        <v>0</v>
      </c>
    </row>
    <row r="211" spans="1:12">
      <c r="A211" s="18" t="s">
        <v>266</v>
      </c>
      <c r="B211" s="4" t="s">
        <v>267</v>
      </c>
      <c r="C211" s="4" t="s">
        <v>9</v>
      </c>
      <c r="D211" s="4" t="s">
        <v>228</v>
      </c>
      <c r="E211" s="27">
        <v>5329.8</v>
      </c>
      <c r="F211" s="27">
        <v>146070.39999999999</v>
      </c>
      <c r="G211" s="27">
        <v>0</v>
      </c>
      <c r="H211" s="27">
        <f>G211*30000000/$G$398</f>
        <v>0</v>
      </c>
      <c r="I211" s="27">
        <f>0.25*E211</f>
        <v>1332.45</v>
      </c>
      <c r="J211" s="27">
        <f>0.25*0.7415600513*F211</f>
        <v>27079.993329352881</v>
      </c>
      <c r="K211" s="27">
        <f>0.25*H211</f>
        <v>0</v>
      </c>
      <c r="L211" s="27">
        <f>SUM(I211:K211)</f>
        <v>28412.443329352882</v>
      </c>
    </row>
    <row r="212" spans="1:12">
      <c r="A212" s="18" t="s">
        <v>268</v>
      </c>
      <c r="B212" s="4" t="s">
        <v>269</v>
      </c>
      <c r="C212" s="4" t="s">
        <v>9</v>
      </c>
      <c r="D212" s="4" t="s">
        <v>228</v>
      </c>
      <c r="E212" s="27">
        <v>0</v>
      </c>
      <c r="F212" s="27">
        <v>80036.800000000003</v>
      </c>
      <c r="G212" s="27">
        <v>0</v>
      </c>
      <c r="H212" s="27">
        <f>G212*30000000/$G$398</f>
        <v>0</v>
      </c>
      <c r="I212" s="27">
        <f>0.25*E212</f>
        <v>0</v>
      </c>
      <c r="J212" s="27">
        <f>0.25*0.7415600513*F212</f>
        <v>14838.02337847196</v>
      </c>
      <c r="K212" s="27">
        <f>0.25*H212</f>
        <v>0</v>
      </c>
      <c r="L212" s="27">
        <f>SUM(I212:K212)</f>
        <v>14838.02337847196</v>
      </c>
    </row>
    <row r="213" spans="1:12">
      <c r="A213" s="18" t="s">
        <v>270</v>
      </c>
      <c r="B213" s="4" t="s">
        <v>271</v>
      </c>
      <c r="C213" s="4" t="s">
        <v>9</v>
      </c>
      <c r="D213" s="4" t="s">
        <v>228</v>
      </c>
      <c r="E213" s="27">
        <v>129.6</v>
      </c>
      <c r="F213" s="27">
        <v>21533</v>
      </c>
      <c r="G213" s="27">
        <v>0</v>
      </c>
      <c r="H213" s="27">
        <f>G213*30000000/$G$398</f>
        <v>0</v>
      </c>
      <c r="I213" s="27">
        <f>0.25*E213</f>
        <v>32.4</v>
      </c>
      <c r="J213" s="27">
        <f>0.25*0.7415600513*F213</f>
        <v>3992.003146160725</v>
      </c>
      <c r="K213" s="27">
        <f>0.25*H213</f>
        <v>0</v>
      </c>
      <c r="L213" s="27">
        <f>SUM(I213:K213)</f>
        <v>4024.4031461607251</v>
      </c>
    </row>
    <row r="214" spans="1:12">
      <c r="A214" s="18" t="s">
        <v>272</v>
      </c>
      <c r="B214" s="4" t="s">
        <v>273</v>
      </c>
      <c r="C214" s="4" t="s">
        <v>8</v>
      </c>
      <c r="D214" s="4" t="s">
        <v>228</v>
      </c>
      <c r="E214" s="27">
        <v>1809</v>
      </c>
      <c r="F214" s="27">
        <v>11567.8</v>
      </c>
      <c r="G214" s="27">
        <v>0</v>
      </c>
      <c r="H214" s="27">
        <f>G214*30000000/$G$398</f>
        <v>0</v>
      </c>
      <c r="I214" s="27">
        <f>0.25*E214</f>
        <v>452.25</v>
      </c>
      <c r="J214" s="27">
        <f>0.25*0.7415600513*F214</f>
        <v>2144.5545903570351</v>
      </c>
      <c r="K214" s="27">
        <f>0.25*H214</f>
        <v>0</v>
      </c>
      <c r="L214" s="27">
        <f>SUM(I214:K214)</f>
        <v>2596.8045903570351</v>
      </c>
    </row>
    <row r="215" spans="1:12">
      <c r="A215" s="22" t="s">
        <v>760</v>
      </c>
      <c r="B215" s="19" t="s">
        <v>761</v>
      </c>
      <c r="C215" s="4" t="s">
        <v>5</v>
      </c>
      <c r="D215" s="4" t="s">
        <v>228</v>
      </c>
      <c r="E215" s="27">
        <v>0</v>
      </c>
      <c r="F215" s="27">
        <v>0</v>
      </c>
      <c r="G215" s="27">
        <v>0</v>
      </c>
      <c r="H215" s="27">
        <f>G215*30000000/$G$398</f>
        <v>0</v>
      </c>
      <c r="I215" s="27">
        <f>0.25*E215</f>
        <v>0</v>
      </c>
      <c r="J215" s="27">
        <f>0.25*0.7415600513*F215</f>
        <v>0</v>
      </c>
      <c r="K215" s="27">
        <f>0.25*H215</f>
        <v>0</v>
      </c>
      <c r="L215" s="27">
        <f>SUM(I215:K215)</f>
        <v>0</v>
      </c>
    </row>
    <row r="216" spans="1:12">
      <c r="A216" s="18" t="s">
        <v>274</v>
      </c>
      <c r="B216" s="4" t="s">
        <v>762</v>
      </c>
      <c r="C216" s="19" t="s">
        <v>8</v>
      </c>
      <c r="D216" s="4" t="s">
        <v>228</v>
      </c>
      <c r="E216" s="27">
        <v>0</v>
      </c>
      <c r="F216" s="27">
        <v>0</v>
      </c>
      <c r="G216" s="27">
        <v>0</v>
      </c>
      <c r="H216" s="27">
        <f>G216*30000000/$G$398</f>
        <v>0</v>
      </c>
      <c r="I216" s="27">
        <f>0.25*E216</f>
        <v>0</v>
      </c>
      <c r="J216" s="27">
        <f>0.25*0.7415600513*F216</f>
        <v>0</v>
      </c>
      <c r="K216" s="27">
        <f>0.25*H216</f>
        <v>0</v>
      </c>
      <c r="L216" s="27">
        <f>SUM(I216:K216)</f>
        <v>0</v>
      </c>
    </row>
    <row r="217" spans="1:12">
      <c r="A217" s="18" t="s">
        <v>275</v>
      </c>
      <c r="B217" s="4" t="s">
        <v>276</v>
      </c>
      <c r="C217" s="4" t="s">
        <v>8</v>
      </c>
      <c r="D217" s="4" t="s">
        <v>228</v>
      </c>
      <c r="E217" s="27">
        <v>173284.3</v>
      </c>
      <c r="F217" s="27">
        <v>709697.95</v>
      </c>
      <c r="G217" s="27">
        <v>0</v>
      </c>
      <c r="H217" s="27">
        <f>G217*30000000/$G$398</f>
        <v>0</v>
      </c>
      <c r="I217" s="27">
        <f>0.25*E217</f>
        <v>43321.074999999997</v>
      </c>
      <c r="J217" s="27">
        <f>0.25*0.7415600513*F217</f>
        <v>131570.9120523762</v>
      </c>
      <c r="K217" s="27">
        <f>0.25*H217</f>
        <v>0</v>
      </c>
      <c r="L217" s="27">
        <f>SUM(I217:K217)</f>
        <v>174891.98705237621</v>
      </c>
    </row>
    <row r="218" spans="1:12">
      <c r="A218" s="18" t="s">
        <v>277</v>
      </c>
      <c r="B218" s="4" t="s">
        <v>278</v>
      </c>
      <c r="C218" s="4" t="s">
        <v>8</v>
      </c>
      <c r="D218" s="4" t="s">
        <v>228</v>
      </c>
      <c r="E218" s="27">
        <v>540</v>
      </c>
      <c r="F218" s="27">
        <v>3501.9</v>
      </c>
      <c r="G218" s="27">
        <v>0</v>
      </c>
      <c r="H218" s="27">
        <f>G218*30000000/$G$398</f>
        <v>0</v>
      </c>
      <c r="I218" s="27">
        <f>0.25*E218</f>
        <v>135</v>
      </c>
      <c r="J218" s="27">
        <f>0.25*0.7415600513*F218</f>
        <v>649.21728591186752</v>
      </c>
      <c r="K218" s="27">
        <f>0.25*H218</f>
        <v>0</v>
      </c>
      <c r="L218" s="27">
        <f>SUM(I218:K218)</f>
        <v>784.21728591186752</v>
      </c>
    </row>
    <row r="219" spans="1:12">
      <c r="A219" s="18" t="s">
        <v>310</v>
      </c>
      <c r="B219" s="4" t="s">
        <v>763</v>
      </c>
      <c r="C219" s="4" t="s">
        <v>8</v>
      </c>
      <c r="D219" s="4" t="s">
        <v>228</v>
      </c>
      <c r="E219" s="27">
        <v>0</v>
      </c>
      <c r="F219" s="27">
        <v>0</v>
      </c>
      <c r="G219" s="27">
        <v>0</v>
      </c>
      <c r="H219" s="27">
        <f>G219*30000000/$G$398</f>
        <v>0</v>
      </c>
      <c r="I219" s="27">
        <f>0.25*E219</f>
        <v>0</v>
      </c>
      <c r="J219" s="27">
        <f>0.25*0.7415600513*F219</f>
        <v>0</v>
      </c>
      <c r="K219" s="27">
        <f>0.25*H219</f>
        <v>0</v>
      </c>
      <c r="L219" s="27">
        <f>SUM(I219:K219)</f>
        <v>0</v>
      </c>
    </row>
    <row r="220" spans="1:12">
      <c r="A220" s="18">
        <v>920300597</v>
      </c>
      <c r="B220" s="4" t="s">
        <v>756</v>
      </c>
      <c r="C220" s="4" t="s">
        <v>22</v>
      </c>
      <c r="D220" s="4" t="s">
        <v>228</v>
      </c>
      <c r="E220" s="27">
        <v>0</v>
      </c>
      <c r="F220" s="27">
        <v>0</v>
      </c>
      <c r="G220" s="27">
        <v>0</v>
      </c>
      <c r="H220" s="27">
        <f>G220*30000000/$G$398</f>
        <v>0</v>
      </c>
      <c r="I220" s="27">
        <f>0.25*E220</f>
        <v>0</v>
      </c>
      <c r="J220" s="27">
        <f>0.25*0.7415600513*F220</f>
        <v>0</v>
      </c>
      <c r="K220" s="27">
        <f>0.25*H220</f>
        <v>0</v>
      </c>
      <c r="L220" s="27">
        <f>SUM(I220:K220)</f>
        <v>0</v>
      </c>
    </row>
    <row r="221" spans="1:12">
      <c r="A221" s="18" t="s">
        <v>312</v>
      </c>
      <c r="B221" s="4" t="s">
        <v>313</v>
      </c>
      <c r="C221" s="4" t="s">
        <v>22</v>
      </c>
      <c r="D221" s="4" t="s">
        <v>228</v>
      </c>
      <c r="E221" s="27">
        <v>0</v>
      </c>
      <c r="F221" s="27">
        <v>0</v>
      </c>
      <c r="G221" s="27">
        <v>0</v>
      </c>
      <c r="H221" s="27">
        <f>G221*30000000/$G$398</f>
        <v>0</v>
      </c>
      <c r="I221" s="27">
        <f>0.25*E221</f>
        <v>0</v>
      </c>
      <c r="J221" s="27">
        <f>0.25*0.7415600513*F221</f>
        <v>0</v>
      </c>
      <c r="K221" s="27">
        <f>0.25*H221</f>
        <v>0</v>
      </c>
      <c r="L221" s="27">
        <f>SUM(I221:K221)</f>
        <v>0</v>
      </c>
    </row>
    <row r="222" spans="1:12">
      <c r="A222" s="18" t="s">
        <v>279</v>
      </c>
      <c r="B222" s="4" t="s">
        <v>280</v>
      </c>
      <c r="C222" s="4" t="s">
        <v>8</v>
      </c>
      <c r="D222" s="4" t="s">
        <v>228</v>
      </c>
      <c r="E222" s="27">
        <v>0</v>
      </c>
      <c r="F222" s="27">
        <v>0</v>
      </c>
      <c r="G222" s="27">
        <v>0</v>
      </c>
      <c r="H222" s="27">
        <f>G222*30000000/$G$398</f>
        <v>0</v>
      </c>
      <c r="I222" s="27">
        <f>0.25*E222</f>
        <v>0</v>
      </c>
      <c r="J222" s="27">
        <f>0.25*0.7415600513*F222</f>
        <v>0</v>
      </c>
      <c r="K222" s="27">
        <f>0.25*H222</f>
        <v>0</v>
      </c>
      <c r="L222" s="27">
        <f>SUM(I222:K222)</f>
        <v>0</v>
      </c>
    </row>
    <row r="223" spans="1:12">
      <c r="A223" s="18" t="s">
        <v>281</v>
      </c>
      <c r="B223" s="4" t="s">
        <v>661</v>
      </c>
      <c r="C223" s="4" t="s">
        <v>9</v>
      </c>
      <c r="D223" s="4" t="s">
        <v>228</v>
      </c>
      <c r="E223" s="27">
        <v>30446.9</v>
      </c>
      <c r="F223" s="27">
        <v>60903.9</v>
      </c>
      <c r="G223" s="27">
        <v>0</v>
      </c>
      <c r="H223" s="27">
        <f>G223*30000000/$G$398</f>
        <v>0</v>
      </c>
      <c r="I223" s="27">
        <f>0.25*E223</f>
        <v>7611.7250000000004</v>
      </c>
      <c r="J223" s="27">
        <f>0.25*0.7415600513*F223</f>
        <v>11290.974802092518</v>
      </c>
      <c r="K223" s="27">
        <f>0.25*H223</f>
        <v>0</v>
      </c>
      <c r="L223" s="27">
        <f>SUM(I223:K223)</f>
        <v>18902.699802092517</v>
      </c>
    </row>
    <row r="224" spans="1:12">
      <c r="A224" s="18" t="s">
        <v>282</v>
      </c>
      <c r="B224" s="4" t="s">
        <v>764</v>
      </c>
      <c r="C224" s="4" t="s">
        <v>9</v>
      </c>
      <c r="D224" s="4" t="s">
        <v>228</v>
      </c>
      <c r="E224" s="27">
        <v>6283.2</v>
      </c>
      <c r="F224" s="27">
        <v>49850</v>
      </c>
      <c r="G224" s="27">
        <v>0</v>
      </c>
      <c r="H224" s="27">
        <f>G224*30000000/$G$398</f>
        <v>0</v>
      </c>
      <c r="I224" s="27">
        <f>0.25*E224</f>
        <v>1570.8</v>
      </c>
      <c r="J224" s="27">
        <f>0.25*0.7415600513*F224</f>
        <v>9241.692139326251</v>
      </c>
      <c r="K224" s="27">
        <f>0.25*H224</f>
        <v>0</v>
      </c>
      <c r="L224" s="27">
        <f>SUM(I224:K224)</f>
        <v>10812.49213932625</v>
      </c>
    </row>
    <row r="225" spans="1:12">
      <c r="A225" s="18" t="s">
        <v>283</v>
      </c>
      <c r="B225" s="4" t="s">
        <v>284</v>
      </c>
      <c r="C225" s="4" t="s">
        <v>9</v>
      </c>
      <c r="D225" s="4" t="s">
        <v>228</v>
      </c>
      <c r="E225" s="27">
        <v>84566.7</v>
      </c>
      <c r="F225" s="27">
        <v>152103</v>
      </c>
      <c r="G225" s="27">
        <v>0</v>
      </c>
      <c r="H225" s="27">
        <f>G225*30000000/$G$398</f>
        <v>0</v>
      </c>
      <c r="I225" s="27">
        <f>0.25*E225</f>
        <v>21141.674999999999</v>
      </c>
      <c r="J225" s="27">
        <f>0.25*0.7415600513*F225</f>
        <v>28198.377120720976</v>
      </c>
      <c r="K225" s="27">
        <f>0.25*H225</f>
        <v>0</v>
      </c>
      <c r="L225" s="27">
        <f>SUM(I225:K225)</f>
        <v>49340.052120720975</v>
      </c>
    </row>
    <row r="226" spans="1:12">
      <c r="A226" s="18" t="s">
        <v>285</v>
      </c>
      <c r="B226" s="4" t="s">
        <v>286</v>
      </c>
      <c r="C226" s="4" t="s">
        <v>9</v>
      </c>
      <c r="D226" s="4" t="s">
        <v>228</v>
      </c>
      <c r="E226" s="27">
        <v>129.6</v>
      </c>
      <c r="F226" s="27">
        <v>11993.3</v>
      </c>
      <c r="G226" s="27">
        <v>43204.113062451121</v>
      </c>
      <c r="H226" s="27">
        <f>G226*30000000/$G$398</f>
        <v>9806.8023356020531</v>
      </c>
      <c r="I226" s="27">
        <f>0.25*E226</f>
        <v>32.4</v>
      </c>
      <c r="J226" s="27">
        <f>0.25*0.7415600513*F226</f>
        <v>2223.4380408140723</v>
      </c>
      <c r="K226" s="27">
        <f>0.25*H226</f>
        <v>2451.7005839005133</v>
      </c>
      <c r="L226" s="27">
        <f>SUM(I226:K226)</f>
        <v>4707.5386247145852</v>
      </c>
    </row>
    <row r="227" spans="1:12">
      <c r="A227" s="18" t="s">
        <v>287</v>
      </c>
      <c r="B227" s="4" t="s">
        <v>765</v>
      </c>
      <c r="C227" s="19" t="s">
        <v>8</v>
      </c>
      <c r="D227" s="4" t="s">
        <v>228</v>
      </c>
      <c r="E227" s="27">
        <v>0</v>
      </c>
      <c r="F227" s="27">
        <v>0</v>
      </c>
      <c r="G227" s="27">
        <v>0</v>
      </c>
      <c r="H227" s="27">
        <f>G227*30000000/$G$398</f>
        <v>0</v>
      </c>
      <c r="I227" s="27">
        <f>0.25*E227</f>
        <v>0</v>
      </c>
      <c r="J227" s="27">
        <f>0.25*0.7415600513*F227</f>
        <v>0</v>
      </c>
      <c r="K227" s="27">
        <f>0.25*H227</f>
        <v>0</v>
      </c>
      <c r="L227" s="27">
        <f>SUM(I227:K227)</f>
        <v>0</v>
      </c>
    </row>
    <row r="228" spans="1:12">
      <c r="A228" s="18" t="s">
        <v>288</v>
      </c>
      <c r="B228" s="4" t="s">
        <v>697</v>
      </c>
      <c r="C228" s="4" t="s">
        <v>5</v>
      </c>
      <c r="D228" s="4" t="s">
        <v>228</v>
      </c>
      <c r="E228" s="27">
        <v>2335681.9</v>
      </c>
      <c r="F228" s="27">
        <v>2749813.4</v>
      </c>
      <c r="G228" s="27">
        <v>1945749.45876968</v>
      </c>
      <c r="H228" s="27">
        <f>G228*30000000/$G$398</f>
        <v>441661.19807104219</v>
      </c>
      <c r="I228" s="27">
        <f>0.25*E228</f>
        <v>583920.47499999998</v>
      </c>
      <c r="J228" s="27">
        <f>0.25*0.7415600513*F228</f>
        <v>509787.94149235683</v>
      </c>
      <c r="K228" s="27">
        <f>0.25*H228</f>
        <v>110415.29951776055</v>
      </c>
      <c r="L228" s="27">
        <f>SUM(I228:K228)</f>
        <v>1204123.7160101174</v>
      </c>
    </row>
    <row r="229" spans="1:12">
      <c r="A229" s="18" t="s">
        <v>289</v>
      </c>
      <c r="B229" s="4" t="s">
        <v>290</v>
      </c>
      <c r="C229" s="4" t="s">
        <v>9</v>
      </c>
      <c r="D229" s="4" t="s">
        <v>228</v>
      </c>
      <c r="E229" s="27">
        <v>421.2</v>
      </c>
      <c r="F229" s="27">
        <v>14836.35</v>
      </c>
      <c r="G229" s="27">
        <v>0</v>
      </c>
      <c r="H229" s="27">
        <f>G229*30000000/$G$398</f>
        <v>0</v>
      </c>
      <c r="I229" s="27">
        <f>0.25*E229</f>
        <v>105.3</v>
      </c>
      <c r="J229" s="27">
        <f>0.25*0.7415600513*F229</f>
        <v>2750.5111167761888</v>
      </c>
      <c r="K229" s="27">
        <f>0.25*H229</f>
        <v>0</v>
      </c>
      <c r="L229" s="27">
        <f>SUM(I229:K229)</f>
        <v>2855.811116776189</v>
      </c>
    </row>
    <row r="230" spans="1:12">
      <c r="A230" s="18" t="s">
        <v>291</v>
      </c>
      <c r="B230" s="4" t="s">
        <v>292</v>
      </c>
      <c r="C230" s="4" t="s">
        <v>9</v>
      </c>
      <c r="D230" s="4" t="s">
        <v>228</v>
      </c>
      <c r="E230" s="27">
        <v>51588.9</v>
      </c>
      <c r="F230" s="27">
        <v>264843.15000000002</v>
      </c>
      <c r="G230" s="27">
        <v>0</v>
      </c>
      <c r="H230" s="27">
        <f>G230*30000000/$G$398</f>
        <v>0</v>
      </c>
      <c r="I230" s="27">
        <f>0.25*E230</f>
        <v>12897.225</v>
      </c>
      <c r="J230" s="27">
        <f>0.25*0.7415600513*F230</f>
        <v>49099.274975113403</v>
      </c>
      <c r="K230" s="27">
        <f>0.25*H230</f>
        <v>0</v>
      </c>
      <c r="L230" s="27">
        <f>SUM(I230:K230)</f>
        <v>61996.499975113402</v>
      </c>
    </row>
    <row r="231" spans="1:12">
      <c r="A231" s="18" t="s">
        <v>293</v>
      </c>
      <c r="B231" s="4" t="s">
        <v>294</v>
      </c>
      <c r="C231" s="4" t="s">
        <v>9</v>
      </c>
      <c r="D231" s="4" t="s">
        <v>228</v>
      </c>
      <c r="E231" s="27">
        <v>0</v>
      </c>
      <c r="F231" s="27">
        <v>64962</v>
      </c>
      <c r="G231" s="27">
        <v>0</v>
      </c>
      <c r="H231" s="27">
        <f>G231*30000000/$G$398</f>
        <v>0</v>
      </c>
      <c r="I231" s="27">
        <f>0.25*E231</f>
        <v>0</v>
      </c>
      <c r="J231" s="27">
        <f>0.25*0.7415600513*F231</f>
        <v>12043.30601313765</v>
      </c>
      <c r="K231" s="27">
        <f>0.25*H231</f>
        <v>0</v>
      </c>
      <c r="L231" s="27">
        <f>SUM(I231:K231)</f>
        <v>12043.30601313765</v>
      </c>
    </row>
    <row r="232" spans="1:12">
      <c r="A232" s="18" t="s">
        <v>314</v>
      </c>
      <c r="B232" s="4" t="s">
        <v>766</v>
      </c>
      <c r="C232" s="4" t="s">
        <v>22</v>
      </c>
      <c r="D232" s="4" t="s">
        <v>228</v>
      </c>
      <c r="E232" s="27">
        <v>0</v>
      </c>
      <c r="F232" s="27">
        <v>0</v>
      </c>
      <c r="G232" s="27">
        <v>0</v>
      </c>
      <c r="H232" s="27">
        <f>G232*30000000/$G$398</f>
        <v>0</v>
      </c>
      <c r="I232" s="27">
        <f>0.25*E232</f>
        <v>0</v>
      </c>
      <c r="J232" s="27">
        <f>0.25*0.7415600513*F232</f>
        <v>0</v>
      </c>
      <c r="K232" s="27">
        <f>0.25*H232</f>
        <v>0</v>
      </c>
      <c r="L232" s="27">
        <f>SUM(I232:K232)</f>
        <v>0</v>
      </c>
    </row>
    <row r="233" spans="1:12">
      <c r="A233" s="18">
        <v>940813033</v>
      </c>
      <c r="B233" s="4" t="s">
        <v>315</v>
      </c>
      <c r="C233" s="4" t="s">
        <v>22</v>
      </c>
      <c r="D233" s="4" t="s">
        <v>228</v>
      </c>
      <c r="E233" s="27">
        <v>0</v>
      </c>
      <c r="F233" s="27">
        <v>0</v>
      </c>
      <c r="G233" s="27">
        <v>0</v>
      </c>
      <c r="H233" s="27">
        <f>G233*30000000/$G$398</f>
        <v>0</v>
      </c>
      <c r="I233" s="27">
        <f>0.25*E233</f>
        <v>0</v>
      </c>
      <c r="J233" s="27">
        <f>0.25*0.7415600513*F233</f>
        <v>0</v>
      </c>
      <c r="K233" s="27">
        <f>0.25*H233</f>
        <v>0</v>
      </c>
      <c r="L233" s="27">
        <f>SUM(I233:K233)</f>
        <v>0</v>
      </c>
    </row>
    <row r="234" spans="1:12">
      <c r="A234" s="18" t="s">
        <v>295</v>
      </c>
      <c r="B234" s="4" t="s">
        <v>296</v>
      </c>
      <c r="C234" s="4" t="s">
        <v>9</v>
      </c>
      <c r="D234" s="4" t="s">
        <v>228</v>
      </c>
      <c r="E234" s="27">
        <v>0</v>
      </c>
      <c r="F234" s="27">
        <v>24372.9</v>
      </c>
      <c r="G234" s="27">
        <v>0</v>
      </c>
      <c r="H234" s="27">
        <f>G234*30000000/$G$398</f>
        <v>0</v>
      </c>
      <c r="I234" s="27">
        <f>0.25*E234</f>
        <v>0</v>
      </c>
      <c r="J234" s="27">
        <f>0.25*0.7415600513*F234</f>
        <v>4518.4922435824428</v>
      </c>
      <c r="K234" s="27">
        <f>0.25*H234</f>
        <v>0</v>
      </c>
      <c r="L234" s="27">
        <f>SUM(I234:K234)</f>
        <v>4518.4922435824428</v>
      </c>
    </row>
    <row r="235" spans="1:12">
      <c r="A235" s="18" t="s">
        <v>297</v>
      </c>
      <c r="B235" s="4" t="s">
        <v>298</v>
      </c>
      <c r="C235" s="4" t="s">
        <v>9</v>
      </c>
      <c r="D235" s="4" t="s">
        <v>228</v>
      </c>
      <c r="E235" s="27">
        <v>145187.9</v>
      </c>
      <c r="F235" s="27">
        <v>237665.2</v>
      </c>
      <c r="G235" s="27">
        <v>0</v>
      </c>
      <c r="H235" s="27">
        <f>G235*30000000/$G$398</f>
        <v>0</v>
      </c>
      <c r="I235" s="27">
        <f>0.25*E235</f>
        <v>36296.974999999999</v>
      </c>
      <c r="J235" s="27">
        <f>0.25*0.7415600513*F235</f>
        <v>44060.754476056194</v>
      </c>
      <c r="K235" s="27">
        <f>0.25*H235</f>
        <v>0</v>
      </c>
      <c r="L235" s="27">
        <f>SUM(I235:K235)</f>
        <v>80357.729476056193</v>
      </c>
    </row>
    <row r="236" spans="1:12">
      <c r="A236" s="18" t="s">
        <v>299</v>
      </c>
      <c r="B236" s="4" t="s">
        <v>300</v>
      </c>
      <c r="C236" s="4" t="s">
        <v>9</v>
      </c>
      <c r="D236" s="4" t="s">
        <v>228</v>
      </c>
      <c r="E236" s="27">
        <v>2943</v>
      </c>
      <c r="F236" s="27">
        <v>90674.85</v>
      </c>
      <c r="G236" s="27">
        <v>0</v>
      </c>
      <c r="H236" s="27">
        <f>G236*30000000/$G$398</f>
        <v>0</v>
      </c>
      <c r="I236" s="27">
        <f>0.25*E236</f>
        <v>735.75</v>
      </c>
      <c r="J236" s="27">
        <f>0.25*0.7415600513*F236</f>
        <v>16810.211604404954</v>
      </c>
      <c r="K236" s="27">
        <f>0.25*H236</f>
        <v>0</v>
      </c>
      <c r="L236" s="27">
        <f>SUM(I236:K236)</f>
        <v>17545.961604404954</v>
      </c>
    </row>
    <row r="237" spans="1:12">
      <c r="A237" s="18" t="s">
        <v>301</v>
      </c>
      <c r="B237" s="4" t="s">
        <v>302</v>
      </c>
      <c r="C237" s="4" t="s">
        <v>9</v>
      </c>
      <c r="D237" s="4" t="s">
        <v>228</v>
      </c>
      <c r="E237" s="27">
        <v>19344</v>
      </c>
      <c r="F237" s="27">
        <v>354896.05</v>
      </c>
      <c r="G237" s="27">
        <v>0</v>
      </c>
      <c r="H237" s="27">
        <f>G237*30000000/$G$398</f>
        <v>0</v>
      </c>
      <c r="I237" s="27">
        <f>0.25*E237</f>
        <v>4836</v>
      </c>
      <c r="J237" s="27">
        <f>0.25*0.7415600513*F237</f>
        <v>65794.183261041835</v>
      </c>
      <c r="K237" s="27">
        <f>0.25*H237</f>
        <v>0</v>
      </c>
      <c r="L237" s="27">
        <f>SUM(I237:K237)</f>
        <v>70630.183261041835</v>
      </c>
    </row>
    <row r="238" spans="1:12">
      <c r="A238" s="18" t="s">
        <v>316</v>
      </c>
      <c r="B238" s="4" t="s">
        <v>317</v>
      </c>
      <c r="C238" s="4" t="s">
        <v>22</v>
      </c>
      <c r="D238" s="4" t="s">
        <v>228</v>
      </c>
      <c r="E238" s="27">
        <v>0</v>
      </c>
      <c r="F238" s="27">
        <v>0</v>
      </c>
      <c r="G238" s="27">
        <v>0</v>
      </c>
      <c r="H238" s="27">
        <f>G238*30000000/$G$398</f>
        <v>0</v>
      </c>
      <c r="I238" s="27">
        <f>0.25*E238</f>
        <v>0</v>
      </c>
      <c r="J238" s="27">
        <f>0.25*0.7415600513*F238</f>
        <v>0</v>
      </c>
      <c r="K238" s="27">
        <f>0.25*H238</f>
        <v>0</v>
      </c>
      <c r="L238" s="27">
        <f>SUM(I238:K238)</f>
        <v>0</v>
      </c>
    </row>
    <row r="239" spans="1:12">
      <c r="A239" s="18" t="s">
        <v>318</v>
      </c>
      <c r="B239" s="4" t="s">
        <v>319</v>
      </c>
      <c r="C239" s="4" t="s">
        <v>22</v>
      </c>
      <c r="D239" s="4" t="s">
        <v>228</v>
      </c>
      <c r="E239" s="27">
        <v>0</v>
      </c>
      <c r="F239" s="27">
        <v>0</v>
      </c>
      <c r="G239" s="27">
        <v>0</v>
      </c>
      <c r="H239" s="27">
        <f>G239*30000000/$G$398</f>
        <v>0</v>
      </c>
      <c r="I239" s="27">
        <f>0.25*E239</f>
        <v>0</v>
      </c>
      <c r="J239" s="27">
        <f>0.25*0.7415600513*F239</f>
        <v>0</v>
      </c>
      <c r="K239" s="27">
        <f>0.25*H239</f>
        <v>0</v>
      </c>
      <c r="L239" s="27">
        <f>SUM(I239:K239)</f>
        <v>0</v>
      </c>
    </row>
    <row r="240" spans="1:12">
      <c r="A240" s="18" t="s">
        <v>380</v>
      </c>
      <c r="B240" s="4" t="s">
        <v>381</v>
      </c>
      <c r="C240" s="4" t="s">
        <v>9</v>
      </c>
      <c r="D240" s="4" t="s">
        <v>768</v>
      </c>
      <c r="E240" s="27">
        <v>1036.8</v>
      </c>
      <c r="F240" s="27">
        <v>8031.4</v>
      </c>
      <c r="G240" s="27">
        <v>0</v>
      </c>
      <c r="H240" s="27">
        <f>G240*30000000/$G$398</f>
        <v>0</v>
      </c>
      <c r="I240" s="27">
        <f>0.25*E240</f>
        <v>259.2</v>
      </c>
      <c r="J240" s="27">
        <f>0.25*0.7415600513*F240</f>
        <v>1488.941349002705</v>
      </c>
      <c r="K240" s="27">
        <f>0.25*H240</f>
        <v>0</v>
      </c>
      <c r="L240" s="27">
        <f>SUM(I240:K240)</f>
        <v>1748.1413490027051</v>
      </c>
    </row>
    <row r="241" spans="1:12">
      <c r="A241" s="18" t="s">
        <v>320</v>
      </c>
      <c r="B241" s="4" t="s">
        <v>321</v>
      </c>
      <c r="C241" s="4" t="s">
        <v>9</v>
      </c>
      <c r="D241" s="4" t="s">
        <v>768</v>
      </c>
      <c r="E241" s="27">
        <v>13624.2</v>
      </c>
      <c r="F241" s="27">
        <v>51245.5</v>
      </c>
      <c r="G241" s="27">
        <v>0</v>
      </c>
      <c r="H241" s="27">
        <f>G241*30000000/$G$398</f>
        <v>0</v>
      </c>
      <c r="I241" s="27">
        <f>0.25*E241</f>
        <v>3406.05</v>
      </c>
      <c r="J241" s="27">
        <f>0.25*0.7415600513*F241</f>
        <v>9500.4039022235374</v>
      </c>
      <c r="K241" s="27">
        <f>0.25*H241</f>
        <v>0</v>
      </c>
      <c r="L241" s="27">
        <f>SUM(I241:K241)</f>
        <v>12906.453902223537</v>
      </c>
    </row>
    <row r="242" spans="1:12">
      <c r="A242" s="18" t="s">
        <v>322</v>
      </c>
      <c r="B242" s="4" t="s">
        <v>323</v>
      </c>
      <c r="C242" s="4" t="s">
        <v>9</v>
      </c>
      <c r="D242" s="4" t="s">
        <v>768</v>
      </c>
      <c r="E242" s="27">
        <v>64.8</v>
      </c>
      <c r="F242" s="27">
        <v>41535.449999999997</v>
      </c>
      <c r="G242" s="27">
        <v>0</v>
      </c>
      <c r="H242" s="27">
        <f>G242*30000000/$G$398</f>
        <v>0</v>
      </c>
      <c r="I242" s="27">
        <f>0.25*E242</f>
        <v>16.2</v>
      </c>
      <c r="J242" s="27">
        <f>0.25*0.7415600513*F242</f>
        <v>7700.2576081921461</v>
      </c>
      <c r="K242" s="27">
        <f>0.25*H242</f>
        <v>0</v>
      </c>
      <c r="L242" s="27">
        <f>SUM(I242:K242)</f>
        <v>7716.4576081921459</v>
      </c>
    </row>
    <row r="243" spans="1:12">
      <c r="A243" s="18" t="s">
        <v>339</v>
      </c>
      <c r="B243" s="4" t="s">
        <v>340</v>
      </c>
      <c r="C243" s="4" t="s">
        <v>22</v>
      </c>
      <c r="D243" s="4" t="s">
        <v>768</v>
      </c>
      <c r="E243" s="27">
        <v>0</v>
      </c>
      <c r="F243" s="27">
        <v>0</v>
      </c>
      <c r="G243" s="27">
        <v>0</v>
      </c>
      <c r="H243" s="27">
        <f>G243*30000000/$G$398</f>
        <v>0</v>
      </c>
      <c r="I243" s="27">
        <f>0.25*E243</f>
        <v>0</v>
      </c>
      <c r="J243" s="27">
        <f>0.25*0.7415600513*F243</f>
        <v>0</v>
      </c>
      <c r="K243" s="27">
        <f>0.25*H243</f>
        <v>0</v>
      </c>
      <c r="L243" s="27">
        <f>SUM(I243:K243)</f>
        <v>0</v>
      </c>
    </row>
    <row r="244" spans="1:12">
      <c r="A244" s="18" t="s">
        <v>382</v>
      </c>
      <c r="B244" s="4" t="s">
        <v>383</v>
      </c>
      <c r="C244" s="4" t="s">
        <v>9</v>
      </c>
      <c r="D244" s="4" t="s">
        <v>768</v>
      </c>
      <c r="E244" s="27">
        <v>0</v>
      </c>
      <c r="F244" s="27">
        <v>3693.6</v>
      </c>
      <c r="G244" s="27">
        <v>0</v>
      </c>
      <c r="H244" s="27">
        <f>G244*30000000/$G$398</f>
        <v>0</v>
      </c>
      <c r="I244" s="27">
        <f>0.25*E244</f>
        <v>0</v>
      </c>
      <c r="J244" s="27">
        <f>0.25*0.7415600513*F244</f>
        <v>684.75655137041997</v>
      </c>
      <c r="K244" s="27">
        <f>0.25*H244</f>
        <v>0</v>
      </c>
      <c r="L244" s="27">
        <f>SUM(I244:K244)</f>
        <v>684.75655137041997</v>
      </c>
    </row>
    <row r="245" spans="1:12">
      <c r="A245" s="18" t="s">
        <v>384</v>
      </c>
      <c r="B245" s="4" t="s">
        <v>385</v>
      </c>
      <c r="C245" s="4" t="s">
        <v>9</v>
      </c>
      <c r="D245" s="4" t="s">
        <v>768</v>
      </c>
      <c r="E245" s="27">
        <v>32.4</v>
      </c>
      <c r="F245" s="27">
        <v>5264.9</v>
      </c>
      <c r="G245" s="27">
        <v>0</v>
      </c>
      <c r="H245" s="27">
        <f>G245*30000000/$G$398</f>
        <v>0</v>
      </c>
      <c r="I245" s="27">
        <f>0.25*E245</f>
        <v>8.1</v>
      </c>
      <c r="J245" s="27">
        <f>0.25*0.7415600513*F245</f>
        <v>976.0598785223425</v>
      </c>
      <c r="K245" s="27">
        <f>0.25*H245</f>
        <v>0</v>
      </c>
      <c r="L245" s="27">
        <f>SUM(I245:K245)</f>
        <v>984.15987852234252</v>
      </c>
    </row>
    <row r="246" spans="1:12">
      <c r="A246" s="18" t="s">
        <v>770</v>
      </c>
      <c r="B246" s="4" t="s">
        <v>771</v>
      </c>
      <c r="C246" s="4" t="s">
        <v>22</v>
      </c>
      <c r="D246" s="4" t="s">
        <v>768</v>
      </c>
      <c r="E246" s="27">
        <v>0</v>
      </c>
      <c r="F246" s="27">
        <v>0</v>
      </c>
      <c r="G246" s="27">
        <v>0</v>
      </c>
      <c r="H246" s="27">
        <f>G246*30000000/$G$398</f>
        <v>0</v>
      </c>
      <c r="I246" s="27">
        <f>0.25*E246</f>
        <v>0</v>
      </c>
      <c r="J246" s="27">
        <f>0.25*0.7415600513*F246</f>
        <v>0</v>
      </c>
      <c r="K246" s="27">
        <f>0.25*H246</f>
        <v>0</v>
      </c>
      <c r="L246" s="27">
        <f>SUM(I246:K246)</f>
        <v>0</v>
      </c>
    </row>
    <row r="247" spans="1:12">
      <c r="A247" s="18" t="s">
        <v>324</v>
      </c>
      <c r="B247" s="4" t="s">
        <v>325</v>
      </c>
      <c r="C247" s="4" t="s">
        <v>676</v>
      </c>
      <c r="D247" s="4" t="s">
        <v>768</v>
      </c>
      <c r="E247" s="27">
        <v>709263.25</v>
      </c>
      <c r="F247" s="27">
        <v>3029959.5</v>
      </c>
      <c r="G247" s="27">
        <v>103901.87292793297</v>
      </c>
      <c r="H247" s="27">
        <f>G247*30000000/$G$398</f>
        <v>23584.447356440476</v>
      </c>
      <c r="I247" s="27">
        <f>0.25*E247</f>
        <v>177315.8125</v>
      </c>
      <c r="J247" s="27">
        <f>0.25*0.7415600513*F247</f>
        <v>561724.23056423059</v>
      </c>
      <c r="K247" s="27">
        <f>0.25*H247</f>
        <v>5896.111839110119</v>
      </c>
      <c r="L247" s="27">
        <f>SUM(I247:K247)</f>
        <v>744936.15490334074</v>
      </c>
    </row>
    <row r="248" spans="1:12">
      <c r="A248" s="18" t="s">
        <v>326</v>
      </c>
      <c r="B248" s="4" t="s">
        <v>327</v>
      </c>
      <c r="C248" s="4" t="s">
        <v>9</v>
      </c>
      <c r="D248" s="4" t="s">
        <v>768</v>
      </c>
      <c r="E248" s="27">
        <v>27</v>
      </c>
      <c r="F248" s="27">
        <v>2641.5</v>
      </c>
      <c r="G248" s="27">
        <v>0</v>
      </c>
      <c r="H248" s="27">
        <f>G248*30000000/$G$398</f>
        <v>0</v>
      </c>
      <c r="I248" s="27">
        <f>0.25*E248</f>
        <v>6.75</v>
      </c>
      <c r="J248" s="27">
        <f>0.25*0.7415600513*F248</f>
        <v>489.70771887723754</v>
      </c>
      <c r="K248" s="27">
        <f>0.25*H248</f>
        <v>0</v>
      </c>
      <c r="L248" s="27">
        <f>SUM(I248:K248)</f>
        <v>496.45771887723754</v>
      </c>
    </row>
    <row r="249" spans="1:12">
      <c r="A249" s="18" t="s">
        <v>328</v>
      </c>
      <c r="B249" s="4" t="s">
        <v>329</v>
      </c>
      <c r="C249" s="4" t="s">
        <v>9</v>
      </c>
      <c r="D249" s="4" t="s">
        <v>768</v>
      </c>
      <c r="E249" s="27">
        <v>0</v>
      </c>
      <c r="F249" s="27">
        <v>0</v>
      </c>
      <c r="G249" s="27">
        <v>0</v>
      </c>
      <c r="H249" s="27">
        <f>G249*30000000/$G$398</f>
        <v>0</v>
      </c>
      <c r="I249" s="27">
        <f>0.25*E249</f>
        <v>0</v>
      </c>
      <c r="J249" s="27">
        <f>0.25*0.7415600513*F249</f>
        <v>0</v>
      </c>
      <c r="K249" s="27">
        <f>0.25*H249</f>
        <v>0</v>
      </c>
      <c r="L249" s="27">
        <f>SUM(I249:K249)</f>
        <v>0</v>
      </c>
    </row>
    <row r="250" spans="1:12">
      <c r="A250" s="18" t="s">
        <v>342</v>
      </c>
      <c r="B250" s="4" t="s">
        <v>772</v>
      </c>
      <c r="C250" s="4" t="s">
        <v>22</v>
      </c>
      <c r="D250" s="4" t="s">
        <v>768</v>
      </c>
      <c r="E250" s="27">
        <v>0</v>
      </c>
      <c r="F250" s="27">
        <v>0</v>
      </c>
      <c r="G250" s="27">
        <v>0</v>
      </c>
      <c r="H250" s="27">
        <f>G250*30000000/$G$398</f>
        <v>0</v>
      </c>
      <c r="I250" s="27">
        <f>0.25*E250</f>
        <v>0</v>
      </c>
      <c r="J250" s="27">
        <f>0.25*0.7415600513*F250</f>
        <v>0</v>
      </c>
      <c r="K250" s="27">
        <f>0.25*H250</f>
        <v>0</v>
      </c>
      <c r="L250" s="27">
        <f>SUM(I250:K250)</f>
        <v>0</v>
      </c>
    </row>
    <row r="251" spans="1:12">
      <c r="A251" s="18" t="s">
        <v>400</v>
      </c>
      <c r="B251" s="4" t="s">
        <v>401</v>
      </c>
      <c r="C251" s="4" t="s">
        <v>22</v>
      </c>
      <c r="D251" s="4" t="s">
        <v>768</v>
      </c>
      <c r="E251" s="27">
        <v>0</v>
      </c>
      <c r="F251" s="27">
        <v>0</v>
      </c>
      <c r="G251" s="27">
        <v>0</v>
      </c>
      <c r="H251" s="27">
        <f>G251*30000000/$G$398</f>
        <v>0</v>
      </c>
      <c r="I251" s="27">
        <f>0.25*E251</f>
        <v>0</v>
      </c>
      <c r="J251" s="27">
        <f>0.25*0.7415600513*F251</f>
        <v>0</v>
      </c>
      <c r="K251" s="27">
        <f>0.25*H251</f>
        <v>0</v>
      </c>
      <c r="L251" s="27">
        <f>SUM(I251:K251)</f>
        <v>0</v>
      </c>
    </row>
    <row r="252" spans="1:12">
      <c r="A252" s="18" t="s">
        <v>402</v>
      </c>
      <c r="B252" s="4" t="s">
        <v>403</v>
      </c>
      <c r="C252" s="4" t="s">
        <v>22</v>
      </c>
      <c r="D252" s="4" t="s">
        <v>768</v>
      </c>
      <c r="E252" s="27">
        <v>0</v>
      </c>
      <c r="F252" s="27">
        <v>0</v>
      </c>
      <c r="G252" s="27">
        <v>0</v>
      </c>
      <c r="H252" s="27">
        <f>G252*30000000/$G$398</f>
        <v>0</v>
      </c>
      <c r="I252" s="27">
        <f>0.25*E252</f>
        <v>0</v>
      </c>
      <c r="J252" s="27">
        <f>0.25*0.7415600513*F252</f>
        <v>0</v>
      </c>
      <c r="K252" s="27">
        <f>0.25*H252</f>
        <v>0</v>
      </c>
      <c r="L252" s="27">
        <f>SUM(I252:K252)</f>
        <v>0</v>
      </c>
    </row>
    <row r="253" spans="1:12">
      <c r="A253" s="18" t="s">
        <v>404</v>
      </c>
      <c r="B253" s="4" t="s">
        <v>405</v>
      </c>
      <c r="C253" s="4" t="s">
        <v>22</v>
      </c>
      <c r="D253" s="4" t="s">
        <v>768</v>
      </c>
      <c r="E253" s="27">
        <v>0</v>
      </c>
      <c r="F253" s="27">
        <v>0</v>
      </c>
      <c r="G253" s="27">
        <v>0</v>
      </c>
      <c r="H253" s="27">
        <f>G253*30000000/$G$398</f>
        <v>0</v>
      </c>
      <c r="I253" s="27">
        <f>0.25*E253</f>
        <v>0</v>
      </c>
      <c r="J253" s="27">
        <f>0.25*0.7415600513*F253</f>
        <v>0</v>
      </c>
      <c r="K253" s="27">
        <f>0.25*H253</f>
        <v>0</v>
      </c>
      <c r="L253" s="27">
        <f>SUM(I253:K253)</f>
        <v>0</v>
      </c>
    </row>
    <row r="254" spans="1:12">
      <c r="A254" s="18" t="s">
        <v>406</v>
      </c>
      <c r="B254" s="4" t="s">
        <v>311</v>
      </c>
      <c r="C254" s="4" t="s">
        <v>22</v>
      </c>
      <c r="D254" s="4" t="s">
        <v>768</v>
      </c>
      <c r="E254" s="27">
        <v>0</v>
      </c>
      <c r="F254" s="27">
        <v>0</v>
      </c>
      <c r="G254" s="27">
        <v>0</v>
      </c>
      <c r="H254" s="27">
        <f>G254*30000000/$G$398</f>
        <v>0</v>
      </c>
      <c r="I254" s="27">
        <f>0.25*E254</f>
        <v>0</v>
      </c>
      <c r="J254" s="27">
        <f>0.25*0.7415600513*F254</f>
        <v>0</v>
      </c>
      <c r="K254" s="27">
        <f>0.25*H254</f>
        <v>0</v>
      </c>
      <c r="L254" s="27">
        <f>SUM(I254:K254)</f>
        <v>0</v>
      </c>
    </row>
    <row r="255" spans="1:12">
      <c r="A255" s="18" t="s">
        <v>386</v>
      </c>
      <c r="B255" s="4" t="s">
        <v>773</v>
      </c>
      <c r="C255" s="4" t="s">
        <v>9</v>
      </c>
      <c r="D255" s="4" t="s">
        <v>768</v>
      </c>
      <c r="E255" s="27">
        <v>0</v>
      </c>
      <c r="F255" s="27">
        <v>0</v>
      </c>
      <c r="G255" s="27">
        <v>0</v>
      </c>
      <c r="H255" s="27">
        <f>G255*30000000/$G$398</f>
        <v>0</v>
      </c>
      <c r="I255" s="27">
        <f>0.25*E255</f>
        <v>0</v>
      </c>
      <c r="J255" s="27">
        <f>0.25*0.7415600513*F255</f>
        <v>0</v>
      </c>
      <c r="K255" s="27">
        <f>0.25*H255</f>
        <v>0</v>
      </c>
      <c r="L255" s="27">
        <f>SUM(I255:K255)</f>
        <v>0</v>
      </c>
    </row>
    <row r="256" spans="1:12">
      <c r="A256" s="18" t="s">
        <v>407</v>
      </c>
      <c r="B256" s="4" t="s">
        <v>408</v>
      </c>
      <c r="C256" s="4" t="s">
        <v>22</v>
      </c>
      <c r="D256" s="4" t="s">
        <v>768</v>
      </c>
      <c r="E256" s="27">
        <v>0</v>
      </c>
      <c r="F256" s="27">
        <v>0</v>
      </c>
      <c r="G256" s="27">
        <v>0</v>
      </c>
      <c r="H256" s="27">
        <f>G256*30000000/$G$398</f>
        <v>0</v>
      </c>
      <c r="I256" s="27">
        <f>0.25*E256</f>
        <v>0</v>
      </c>
      <c r="J256" s="27">
        <f>0.25*0.7415600513*F256</f>
        <v>0</v>
      </c>
      <c r="K256" s="27">
        <f>0.25*H256</f>
        <v>0</v>
      </c>
      <c r="L256" s="27">
        <f>SUM(I256:K256)</f>
        <v>0</v>
      </c>
    </row>
    <row r="257" spans="1:12">
      <c r="A257" s="18" t="s">
        <v>387</v>
      </c>
      <c r="B257" s="4" t="s">
        <v>388</v>
      </c>
      <c r="C257" s="4" t="s">
        <v>676</v>
      </c>
      <c r="D257" s="4" t="s">
        <v>768</v>
      </c>
      <c r="E257" s="27">
        <v>1024899.1</v>
      </c>
      <c r="F257" s="27">
        <v>8659420.0999999996</v>
      </c>
      <c r="G257" s="27">
        <v>1191460.5153907263</v>
      </c>
      <c r="H257" s="27">
        <f>G257*30000000/$G$398</f>
        <v>270446.88426358131</v>
      </c>
      <c r="I257" s="27">
        <f>0.25*E257</f>
        <v>256224.77499999999</v>
      </c>
      <c r="J257" s="27">
        <f>0.25*0.7415600513*F257</f>
        <v>1605370.0033960626</v>
      </c>
      <c r="K257" s="27">
        <f>0.25*H257</f>
        <v>67611.721065895326</v>
      </c>
      <c r="L257" s="27">
        <f>SUM(I257:K257)</f>
        <v>1929206.499461958</v>
      </c>
    </row>
    <row r="258" spans="1:12">
      <c r="A258" s="18" t="s">
        <v>409</v>
      </c>
      <c r="B258" s="4" t="s">
        <v>410</v>
      </c>
      <c r="C258" s="4" t="s">
        <v>22</v>
      </c>
      <c r="D258" s="4" t="s">
        <v>768</v>
      </c>
      <c r="E258" s="27">
        <v>0</v>
      </c>
      <c r="F258" s="27">
        <v>0</v>
      </c>
      <c r="G258" s="27">
        <v>0</v>
      </c>
      <c r="H258" s="27">
        <f>G258*30000000/$G$398</f>
        <v>0</v>
      </c>
      <c r="I258" s="27">
        <f>0.25*E258</f>
        <v>0</v>
      </c>
      <c r="J258" s="27">
        <f>0.25*0.7415600513*F258</f>
        <v>0</v>
      </c>
      <c r="K258" s="27">
        <f>0.25*H258</f>
        <v>0</v>
      </c>
      <c r="L258" s="27">
        <f>SUM(I258:K258)</f>
        <v>0</v>
      </c>
    </row>
    <row r="259" spans="1:12">
      <c r="A259" s="18" t="s">
        <v>389</v>
      </c>
      <c r="B259" s="4" t="s">
        <v>390</v>
      </c>
      <c r="C259" s="4" t="s">
        <v>5</v>
      </c>
      <c r="D259" s="4" t="s">
        <v>768</v>
      </c>
      <c r="E259" s="27">
        <v>513760.7</v>
      </c>
      <c r="F259" s="27">
        <v>173481.8</v>
      </c>
      <c r="G259" s="27">
        <v>627332.799219243</v>
      </c>
      <c r="H259" s="27">
        <f>G259*30000000/$G$398</f>
        <v>142396.83040571169</v>
      </c>
      <c r="I259" s="27">
        <f>0.25*E259</f>
        <v>128440.175</v>
      </c>
      <c r="J259" s="27">
        <f>0.25*0.7415600513*F259</f>
        <v>32161.793126904086</v>
      </c>
      <c r="K259" s="27">
        <f>0.25*H259</f>
        <v>35599.207601427923</v>
      </c>
      <c r="L259" s="27">
        <f>SUM(I259:K259)</f>
        <v>196201.17572833202</v>
      </c>
    </row>
    <row r="260" spans="1:12">
      <c r="A260" s="18" t="s">
        <v>391</v>
      </c>
      <c r="B260" s="4" t="s">
        <v>392</v>
      </c>
      <c r="C260" s="4" t="s">
        <v>9</v>
      </c>
      <c r="D260" s="4" t="s">
        <v>768</v>
      </c>
      <c r="E260" s="27">
        <v>0</v>
      </c>
      <c r="F260" s="27">
        <v>0</v>
      </c>
      <c r="G260" s="27">
        <v>0</v>
      </c>
      <c r="H260" s="27">
        <f>G260*30000000/$G$398</f>
        <v>0</v>
      </c>
      <c r="I260" s="27">
        <f>0.25*E260</f>
        <v>0</v>
      </c>
      <c r="J260" s="27">
        <f>0.25*0.7415600513*F260</f>
        <v>0</v>
      </c>
      <c r="K260" s="27">
        <f>0.25*H260</f>
        <v>0</v>
      </c>
      <c r="L260" s="27">
        <f>SUM(I260:K260)</f>
        <v>0</v>
      </c>
    </row>
    <row r="261" spans="1:12">
      <c r="A261" s="18" t="s">
        <v>330</v>
      </c>
      <c r="B261" s="4" t="s">
        <v>662</v>
      </c>
      <c r="C261" s="4" t="s">
        <v>5</v>
      </c>
      <c r="D261" s="4" t="s">
        <v>768</v>
      </c>
      <c r="E261" s="27">
        <v>1148770.8999999999</v>
      </c>
      <c r="F261" s="27">
        <v>1016616</v>
      </c>
      <c r="G261" s="27">
        <v>0</v>
      </c>
      <c r="H261" s="27">
        <f>G261*30000000/$G$398</f>
        <v>0</v>
      </c>
      <c r="I261" s="27">
        <f>0.25*E261</f>
        <v>287192.72499999998</v>
      </c>
      <c r="J261" s="27">
        <f>0.25*0.7415600513*F261</f>
        <v>188470.45327810021</v>
      </c>
      <c r="K261" s="27">
        <f>0.25*H261</f>
        <v>0</v>
      </c>
      <c r="L261" s="27">
        <f>SUM(I261:K261)</f>
        <v>475663.17827810021</v>
      </c>
    </row>
    <row r="262" spans="1:12">
      <c r="A262" s="18" t="s">
        <v>343</v>
      </c>
      <c r="B262" s="4" t="s">
        <v>344</v>
      </c>
      <c r="C262" s="4" t="s">
        <v>22</v>
      </c>
      <c r="D262" s="4" t="s">
        <v>768</v>
      </c>
      <c r="E262" s="27">
        <v>0</v>
      </c>
      <c r="F262" s="27">
        <v>0</v>
      </c>
      <c r="G262" s="27">
        <v>0</v>
      </c>
      <c r="H262" s="27">
        <f>G262*30000000/$G$398</f>
        <v>0</v>
      </c>
      <c r="I262" s="27">
        <f>0.25*E262</f>
        <v>0</v>
      </c>
      <c r="J262" s="27">
        <f>0.25*0.7415600513*F262</f>
        <v>0</v>
      </c>
      <c r="K262" s="27">
        <f>0.25*H262</f>
        <v>0</v>
      </c>
      <c r="L262" s="27">
        <f>SUM(I262:K262)</f>
        <v>0</v>
      </c>
    </row>
    <row r="263" spans="1:12">
      <c r="A263" s="18" t="s">
        <v>345</v>
      </c>
      <c r="B263" s="20" t="s">
        <v>346</v>
      </c>
      <c r="C263" s="19" t="s">
        <v>22</v>
      </c>
      <c r="D263" s="4" t="s">
        <v>768</v>
      </c>
      <c r="E263" s="27">
        <v>0</v>
      </c>
      <c r="F263" s="27">
        <v>0</v>
      </c>
      <c r="G263" s="27">
        <v>0</v>
      </c>
      <c r="H263" s="27">
        <f>G263*30000000/$G$398</f>
        <v>0</v>
      </c>
      <c r="I263" s="27">
        <f>0.25*E263</f>
        <v>0</v>
      </c>
      <c r="J263" s="27">
        <f>0.25*0.7415600513*F263</f>
        <v>0</v>
      </c>
      <c r="K263" s="27">
        <f>0.25*H263</f>
        <v>0</v>
      </c>
      <c r="L263" s="27">
        <f>SUM(I263:K263)</f>
        <v>0</v>
      </c>
    </row>
    <row r="264" spans="1:12">
      <c r="A264" s="18" t="s">
        <v>331</v>
      </c>
      <c r="B264" s="4" t="s">
        <v>332</v>
      </c>
      <c r="C264" s="4" t="s">
        <v>9</v>
      </c>
      <c r="D264" s="4" t="s">
        <v>768</v>
      </c>
      <c r="E264" s="27">
        <v>0</v>
      </c>
      <c r="F264" s="27">
        <v>46782.9</v>
      </c>
      <c r="G264" s="27">
        <v>0</v>
      </c>
      <c r="H264" s="27">
        <f>G264*30000000/$G$398</f>
        <v>0</v>
      </c>
      <c r="I264" s="27">
        <f>0.25*E264</f>
        <v>0</v>
      </c>
      <c r="J264" s="27">
        <f>0.25*0.7415600513*F264</f>
        <v>8673.082430990693</v>
      </c>
      <c r="K264" s="27">
        <f>0.25*H264</f>
        <v>0</v>
      </c>
      <c r="L264" s="27">
        <f>SUM(I264:K264)</f>
        <v>8673.082430990693</v>
      </c>
    </row>
    <row r="265" spans="1:12">
      <c r="A265" s="18" t="s">
        <v>333</v>
      </c>
      <c r="B265" s="4" t="s">
        <v>334</v>
      </c>
      <c r="C265" s="4" t="s">
        <v>676</v>
      </c>
      <c r="D265" s="4" t="s">
        <v>768</v>
      </c>
      <c r="E265" s="27">
        <v>2109497.1</v>
      </c>
      <c r="F265" s="27">
        <v>7983343.7000000002</v>
      </c>
      <c r="G265" s="27">
        <v>6884011.1831200179</v>
      </c>
      <c r="H265" s="27">
        <f>G265*30000000/$G$398</f>
        <v>1562585.8781395836</v>
      </c>
      <c r="I265" s="27">
        <f>0.25*E265</f>
        <v>527374.27500000002</v>
      </c>
      <c r="J265" s="27">
        <f>0.25*0.7415600513*F265</f>
        <v>1480032.190929383</v>
      </c>
      <c r="K265" s="27">
        <f>0.25*H265</f>
        <v>390646.46953489591</v>
      </c>
      <c r="L265" s="27">
        <f>SUM(I265:K265)</f>
        <v>2398052.9354642788</v>
      </c>
    </row>
    <row r="266" spans="1:12">
      <c r="A266" s="18" t="s">
        <v>335</v>
      </c>
      <c r="B266" s="4" t="s">
        <v>336</v>
      </c>
      <c r="C266" s="4" t="s">
        <v>8</v>
      </c>
      <c r="D266" s="4" t="s">
        <v>768</v>
      </c>
      <c r="E266" s="27">
        <v>0</v>
      </c>
      <c r="F266" s="27">
        <v>0</v>
      </c>
      <c r="G266" s="27">
        <v>0</v>
      </c>
      <c r="H266" s="27">
        <f>G266*30000000/$G$398</f>
        <v>0</v>
      </c>
      <c r="I266" s="27">
        <f>0.25*E266</f>
        <v>0</v>
      </c>
      <c r="J266" s="27">
        <f>0.25*0.7415600513*F266</f>
        <v>0</v>
      </c>
      <c r="K266" s="27">
        <f>0.25*H266</f>
        <v>0</v>
      </c>
      <c r="L266" s="27">
        <f>SUM(I266:K266)</f>
        <v>0</v>
      </c>
    </row>
    <row r="267" spans="1:12">
      <c r="A267" s="18" t="s">
        <v>348</v>
      </c>
      <c r="B267" s="4" t="s">
        <v>53</v>
      </c>
      <c r="C267" s="4" t="s">
        <v>22</v>
      </c>
      <c r="D267" s="4" t="s">
        <v>768</v>
      </c>
      <c r="E267" s="27">
        <v>0</v>
      </c>
      <c r="F267" s="27">
        <v>0</v>
      </c>
      <c r="G267" s="27">
        <v>0</v>
      </c>
      <c r="H267" s="27">
        <f>G267*30000000/$G$398</f>
        <v>0</v>
      </c>
      <c r="I267" s="27">
        <f>0.25*E267</f>
        <v>0</v>
      </c>
      <c r="J267" s="27">
        <f>0.25*0.7415600513*F267</f>
        <v>0</v>
      </c>
      <c r="K267" s="27">
        <f>0.25*H267</f>
        <v>0</v>
      </c>
      <c r="L267" s="27">
        <f>SUM(I267:K267)</f>
        <v>0</v>
      </c>
    </row>
    <row r="268" spans="1:12">
      <c r="A268" s="4" t="s">
        <v>349</v>
      </c>
      <c r="B268" s="4" t="s">
        <v>350</v>
      </c>
      <c r="C268" s="4" t="s">
        <v>22</v>
      </c>
      <c r="D268" s="4" t="s">
        <v>768</v>
      </c>
      <c r="E268" s="27">
        <v>0</v>
      </c>
      <c r="F268" s="27">
        <v>156249</v>
      </c>
      <c r="G268" s="27">
        <v>0</v>
      </c>
      <c r="H268" s="27">
        <f>G268*30000000/$G$398</f>
        <v>0</v>
      </c>
      <c r="I268" s="27">
        <f>0.25*E268</f>
        <v>0</v>
      </c>
      <c r="J268" s="27">
        <f>0.25*0.7415600513*F268</f>
        <v>28967.004113893425</v>
      </c>
      <c r="K268" s="27">
        <f>0.25*H268</f>
        <v>0</v>
      </c>
      <c r="L268" s="27">
        <f>SUM(I268:K268)</f>
        <v>28967.004113893425</v>
      </c>
    </row>
    <row r="269" spans="1:12">
      <c r="A269" s="18" t="s">
        <v>393</v>
      </c>
      <c r="B269" s="4" t="s">
        <v>774</v>
      </c>
      <c r="C269" s="4" t="s">
        <v>9</v>
      </c>
      <c r="D269" s="4" t="s">
        <v>768</v>
      </c>
      <c r="E269" s="27">
        <v>5111.1000000000004</v>
      </c>
      <c r="F269" s="27">
        <v>126801.3</v>
      </c>
      <c r="G269" s="27">
        <v>0</v>
      </c>
      <c r="H269" s="27">
        <f>G269*30000000/$G$398</f>
        <v>0</v>
      </c>
      <c r="I269" s="27">
        <f>0.25*E269</f>
        <v>1277.7750000000001</v>
      </c>
      <c r="J269" s="27">
        <f>0.25*0.7415600513*F269</f>
        <v>23507.694633226674</v>
      </c>
      <c r="K269" s="27">
        <f>0.25*H269</f>
        <v>0</v>
      </c>
      <c r="L269" s="27">
        <f>SUM(I269:K269)</f>
        <v>24785.469633226676</v>
      </c>
    </row>
    <row r="270" spans="1:12">
      <c r="A270" s="18" t="s">
        <v>394</v>
      </c>
      <c r="B270" s="4" t="s">
        <v>395</v>
      </c>
      <c r="C270" s="4" t="s">
        <v>9</v>
      </c>
      <c r="D270" s="4" t="s">
        <v>768</v>
      </c>
      <c r="E270" s="27">
        <v>0</v>
      </c>
      <c r="F270" s="27">
        <v>3053.7</v>
      </c>
      <c r="G270" s="27">
        <v>0</v>
      </c>
      <c r="H270" s="27">
        <f>G270*30000000/$G$398</f>
        <v>0</v>
      </c>
      <c r="I270" s="27">
        <f>0.25*E270</f>
        <v>0</v>
      </c>
      <c r="J270" s="27">
        <f>0.25*0.7415600513*F270</f>
        <v>566.12548216370249</v>
      </c>
      <c r="K270" s="27">
        <f>0.25*H270</f>
        <v>0</v>
      </c>
      <c r="L270" s="27">
        <f>SUM(I270:K270)</f>
        <v>566.12548216370249</v>
      </c>
    </row>
    <row r="271" spans="1:12">
      <c r="A271" s="18" t="s">
        <v>411</v>
      </c>
      <c r="B271" s="4" t="s">
        <v>412</v>
      </c>
      <c r="C271" s="4" t="s">
        <v>22</v>
      </c>
      <c r="D271" s="4" t="s">
        <v>768</v>
      </c>
      <c r="E271" s="27">
        <v>0</v>
      </c>
      <c r="F271" s="27">
        <v>0</v>
      </c>
      <c r="G271" s="27">
        <v>0</v>
      </c>
      <c r="H271" s="27">
        <f>G271*30000000/$G$398</f>
        <v>0</v>
      </c>
      <c r="I271" s="27">
        <f>0.25*E271</f>
        <v>0</v>
      </c>
      <c r="J271" s="27">
        <f>0.25*0.7415600513*F271</f>
        <v>0</v>
      </c>
      <c r="K271" s="27">
        <f>0.25*H271</f>
        <v>0</v>
      </c>
      <c r="L271" s="27">
        <f>SUM(I271:K271)</f>
        <v>0</v>
      </c>
    </row>
    <row r="272" spans="1:12">
      <c r="A272" s="18">
        <v>650783160</v>
      </c>
      <c r="B272" s="4" t="s">
        <v>767</v>
      </c>
      <c r="C272" s="4" t="s">
        <v>9</v>
      </c>
      <c r="D272" s="4" t="s">
        <v>768</v>
      </c>
      <c r="E272" s="27">
        <v>64.8</v>
      </c>
      <c r="F272" s="27">
        <v>1757.7</v>
      </c>
      <c r="G272" s="27">
        <v>0</v>
      </c>
      <c r="H272" s="27">
        <f>G272*30000000/$G$398</f>
        <v>0</v>
      </c>
      <c r="I272" s="27">
        <f>0.25*E272</f>
        <v>16.2</v>
      </c>
      <c r="J272" s="27">
        <f>0.25*0.7415600513*F272</f>
        <v>325.86002554250251</v>
      </c>
      <c r="K272" s="27">
        <f>0.25*H272</f>
        <v>0</v>
      </c>
      <c r="L272" s="27">
        <f>SUM(I272:K272)</f>
        <v>342.0600255425025</v>
      </c>
    </row>
    <row r="273" spans="1:12">
      <c r="A273" s="18" t="s">
        <v>337</v>
      </c>
      <c r="B273" s="4" t="s">
        <v>338</v>
      </c>
      <c r="C273" s="4" t="s">
        <v>9</v>
      </c>
      <c r="D273" s="4" t="s">
        <v>768</v>
      </c>
      <c r="E273" s="27">
        <v>0</v>
      </c>
      <c r="F273" s="27">
        <v>130343.8</v>
      </c>
      <c r="G273" s="27">
        <v>0</v>
      </c>
      <c r="H273" s="27">
        <f>G273*30000000/$G$398</f>
        <v>0</v>
      </c>
      <c r="I273" s="27">
        <f>0.25*E273</f>
        <v>0</v>
      </c>
      <c r="J273" s="27">
        <f>0.25*0.7415600513*F273</f>
        <v>24164.438753659237</v>
      </c>
      <c r="K273" s="27">
        <f>0.25*H273</f>
        <v>0</v>
      </c>
      <c r="L273" s="27">
        <f>SUM(I273:K273)</f>
        <v>24164.438753659237</v>
      </c>
    </row>
    <row r="274" spans="1:12">
      <c r="A274" s="18" t="s">
        <v>413</v>
      </c>
      <c r="B274" s="4" t="s">
        <v>775</v>
      </c>
      <c r="C274" s="4" t="s">
        <v>22</v>
      </c>
      <c r="D274" s="4" t="s">
        <v>768</v>
      </c>
      <c r="E274" s="27">
        <v>0</v>
      </c>
      <c r="F274" s="27">
        <v>0</v>
      </c>
      <c r="G274" s="27">
        <v>0</v>
      </c>
      <c r="H274" s="27">
        <f>G274*30000000/$G$398</f>
        <v>0</v>
      </c>
      <c r="I274" s="27">
        <f>0.25*E274</f>
        <v>0</v>
      </c>
      <c r="J274" s="27">
        <f>0.25*0.7415600513*F274</f>
        <v>0</v>
      </c>
      <c r="K274" s="27">
        <f>0.25*H274</f>
        <v>0</v>
      </c>
      <c r="L274" s="27">
        <f>SUM(I274:K274)</f>
        <v>0</v>
      </c>
    </row>
    <row r="275" spans="1:12">
      <c r="A275" s="18" t="s">
        <v>396</v>
      </c>
      <c r="B275" s="4" t="s">
        <v>397</v>
      </c>
      <c r="C275" s="4" t="s">
        <v>9</v>
      </c>
      <c r="D275" s="4" t="s">
        <v>768</v>
      </c>
      <c r="E275" s="27">
        <v>486</v>
      </c>
      <c r="F275" s="27">
        <v>22955.4</v>
      </c>
      <c r="G275" s="27">
        <v>0</v>
      </c>
      <c r="H275" s="27">
        <f>G275*30000000/$G$398</f>
        <v>0</v>
      </c>
      <c r="I275" s="27">
        <f>0.25*E275</f>
        <v>121.5</v>
      </c>
      <c r="J275" s="27">
        <f>0.25*0.7415600513*F275</f>
        <v>4255.7019004030053</v>
      </c>
      <c r="K275" s="27">
        <f>0.25*H275</f>
        <v>0</v>
      </c>
      <c r="L275" s="27">
        <f>SUM(I275:K275)</f>
        <v>4377.2019004030053</v>
      </c>
    </row>
    <row r="276" spans="1:12">
      <c r="A276" s="18">
        <v>810000380</v>
      </c>
      <c r="B276" s="4" t="s">
        <v>769</v>
      </c>
      <c r="C276" s="4" t="s">
        <v>9</v>
      </c>
      <c r="D276" s="4" t="s">
        <v>768</v>
      </c>
      <c r="E276" s="27">
        <v>0</v>
      </c>
      <c r="F276" s="27">
        <v>39355.199999999997</v>
      </c>
      <c r="G276" s="27">
        <v>0</v>
      </c>
      <c r="H276" s="27">
        <f>G276*30000000/$G$398</f>
        <v>0</v>
      </c>
      <c r="I276" s="27">
        <f>0.25*E276</f>
        <v>0</v>
      </c>
      <c r="J276" s="27">
        <f>0.25*0.7415600513*F276</f>
        <v>7296.0610327304394</v>
      </c>
      <c r="K276" s="27">
        <f>0.25*H276</f>
        <v>0</v>
      </c>
      <c r="L276" s="27">
        <f>SUM(I276:K276)</f>
        <v>7296.0610327304394</v>
      </c>
    </row>
    <row r="277" spans="1:12">
      <c r="A277" s="18" t="s">
        <v>398</v>
      </c>
      <c r="B277" s="4" t="s">
        <v>399</v>
      </c>
      <c r="C277" s="4" t="s">
        <v>9</v>
      </c>
      <c r="D277" s="4" t="s">
        <v>768</v>
      </c>
      <c r="E277" s="27">
        <v>1617.3</v>
      </c>
      <c r="F277" s="27">
        <v>75842.899999999994</v>
      </c>
      <c r="G277" s="27">
        <v>0</v>
      </c>
      <c r="H277" s="27">
        <f>G277*30000000/$G$398</f>
        <v>0</v>
      </c>
      <c r="I277" s="27">
        <f>0.25*E277</f>
        <v>404.32499999999999</v>
      </c>
      <c r="J277" s="27">
        <f>0.25*0.7415600513*F277</f>
        <v>14060.516203685193</v>
      </c>
      <c r="K277" s="27">
        <f>0.25*H277</f>
        <v>0</v>
      </c>
      <c r="L277" s="27">
        <f>SUM(I277:K277)</f>
        <v>14464.841203685193</v>
      </c>
    </row>
    <row r="278" spans="1:12" s="2" customFormat="1">
      <c r="A278" s="18" t="s">
        <v>482</v>
      </c>
      <c r="B278" s="4" t="s">
        <v>483</v>
      </c>
      <c r="C278" s="4" t="s">
        <v>9</v>
      </c>
      <c r="D278" s="4" t="s">
        <v>777</v>
      </c>
      <c r="E278" s="27">
        <v>0</v>
      </c>
      <c r="F278" s="27">
        <v>140</v>
      </c>
      <c r="G278" s="27">
        <v>0</v>
      </c>
      <c r="H278" s="27">
        <f>G278*30000000/$G$398</f>
        <v>0</v>
      </c>
      <c r="I278" s="27">
        <f>0.25*E278</f>
        <v>0</v>
      </c>
      <c r="J278" s="27">
        <f>0.25*0.7415600513*F278</f>
        <v>25.9546017955</v>
      </c>
      <c r="K278" s="27">
        <f>0.25*H278</f>
        <v>0</v>
      </c>
      <c r="L278" s="27">
        <f>SUM(I278:K278)</f>
        <v>25.9546017955</v>
      </c>
    </row>
    <row r="279" spans="1:12">
      <c r="A279" s="18" t="s">
        <v>484</v>
      </c>
      <c r="B279" s="4" t="s">
        <v>485</v>
      </c>
      <c r="C279" s="4" t="s">
        <v>9</v>
      </c>
      <c r="D279" s="4" t="s">
        <v>777</v>
      </c>
      <c r="E279" s="27">
        <v>0</v>
      </c>
      <c r="F279" s="27">
        <v>13694.4</v>
      </c>
      <c r="G279" s="27">
        <v>0</v>
      </c>
      <c r="H279" s="27">
        <f>G279*30000000/$G$398</f>
        <v>0</v>
      </c>
      <c r="I279" s="27">
        <f>0.25*E279</f>
        <v>0</v>
      </c>
      <c r="J279" s="27">
        <f>0.25*0.7415600513*F279</f>
        <v>2538.80499163068</v>
      </c>
      <c r="K279" s="27">
        <f>0.25*H279</f>
        <v>0</v>
      </c>
      <c r="L279" s="27">
        <f>SUM(I279:K279)</f>
        <v>2538.80499163068</v>
      </c>
    </row>
    <row r="280" spans="1:12">
      <c r="A280" s="18" t="s">
        <v>486</v>
      </c>
      <c r="B280" s="4" t="s">
        <v>487</v>
      </c>
      <c r="C280" s="4" t="s">
        <v>9</v>
      </c>
      <c r="D280" s="4" t="s">
        <v>777</v>
      </c>
      <c r="E280" s="27">
        <v>0</v>
      </c>
      <c r="F280" s="27">
        <v>0</v>
      </c>
      <c r="G280" s="27">
        <v>0</v>
      </c>
      <c r="H280" s="27">
        <f>G280*30000000/$G$398</f>
        <v>0</v>
      </c>
      <c r="I280" s="27">
        <f>0.25*E280</f>
        <v>0</v>
      </c>
      <c r="J280" s="27">
        <f>0.25*0.7415600513*F280</f>
        <v>0</v>
      </c>
      <c r="K280" s="27">
        <f>0.25*H280</f>
        <v>0</v>
      </c>
      <c r="L280" s="27">
        <f>SUM(I280:K280)</f>
        <v>0</v>
      </c>
    </row>
    <row r="281" spans="1:12">
      <c r="A281" s="18" t="s">
        <v>488</v>
      </c>
      <c r="B281" s="4" t="s">
        <v>489</v>
      </c>
      <c r="C281" s="4" t="s">
        <v>9</v>
      </c>
      <c r="D281" s="4" t="s">
        <v>777</v>
      </c>
      <c r="E281" s="27">
        <v>0</v>
      </c>
      <c r="F281" s="27">
        <v>14205.1</v>
      </c>
      <c r="G281" s="27">
        <v>0</v>
      </c>
      <c r="H281" s="27">
        <f>G281*30000000/$G$398</f>
        <v>0</v>
      </c>
      <c r="I281" s="27">
        <f>0.25*E281</f>
        <v>0</v>
      </c>
      <c r="J281" s="27">
        <f>0.25*0.7415600513*F281</f>
        <v>2633.4836711804078</v>
      </c>
      <c r="K281" s="27">
        <f>0.25*H281</f>
        <v>0</v>
      </c>
      <c r="L281" s="27">
        <f>SUM(I281:K281)</f>
        <v>2633.4836711804078</v>
      </c>
    </row>
    <row r="282" spans="1:12">
      <c r="A282" s="18" t="s">
        <v>414</v>
      </c>
      <c r="B282" s="4" t="s">
        <v>415</v>
      </c>
      <c r="C282" s="4" t="s">
        <v>5</v>
      </c>
      <c r="D282" s="4" t="s">
        <v>777</v>
      </c>
      <c r="E282" s="27">
        <v>2332667.1</v>
      </c>
      <c r="F282" s="27">
        <v>422461.6</v>
      </c>
      <c r="G282" s="27">
        <v>1179207.0635255601</v>
      </c>
      <c r="H282" s="27">
        <f>G282*30000000/$G$398</f>
        <v>267665.50138466887</v>
      </c>
      <c r="I282" s="27">
        <f>0.25*E282</f>
        <v>583166.77500000002</v>
      </c>
      <c r="J282" s="27">
        <f>0.25*0.7415600513*F282</f>
        <v>78320.161442070021</v>
      </c>
      <c r="K282" s="27">
        <f>0.25*H282</f>
        <v>66916.375346167217</v>
      </c>
      <c r="L282" s="27">
        <f>SUM(I282:K282)</f>
        <v>728403.3117882373</v>
      </c>
    </row>
    <row r="283" spans="1:12">
      <c r="A283" s="18" t="s">
        <v>416</v>
      </c>
      <c r="B283" s="4" t="s">
        <v>417</v>
      </c>
      <c r="C283" s="4" t="s">
        <v>8</v>
      </c>
      <c r="D283" s="4" t="s">
        <v>777</v>
      </c>
      <c r="E283" s="27">
        <v>15625.6</v>
      </c>
      <c r="F283" s="27">
        <v>1177.2</v>
      </c>
      <c r="G283" s="27">
        <v>585422.76522392023</v>
      </c>
      <c r="H283" s="27">
        <f>G283*30000000/$G$398</f>
        <v>132883.76810360191</v>
      </c>
      <c r="I283" s="27">
        <f>0.25*E283</f>
        <v>3906.4</v>
      </c>
      <c r="J283" s="27">
        <f>0.25*0.7415600513*F283</f>
        <v>218.24112309759002</v>
      </c>
      <c r="K283" s="27">
        <f>0.25*H283</f>
        <v>33220.942025900476</v>
      </c>
      <c r="L283" s="27">
        <f>SUM(I283:K283)</f>
        <v>37345.583148998063</v>
      </c>
    </row>
    <row r="284" spans="1:12">
      <c r="A284" s="18" t="s">
        <v>418</v>
      </c>
      <c r="B284" s="4" t="s">
        <v>699</v>
      </c>
      <c r="C284" s="4" t="s">
        <v>676</v>
      </c>
      <c r="D284" s="4" t="s">
        <v>777</v>
      </c>
      <c r="E284" s="27">
        <v>2814805</v>
      </c>
      <c r="F284" s="27">
        <v>13103707</v>
      </c>
      <c r="G284" s="27">
        <v>8287339.658537237</v>
      </c>
      <c r="H284" s="27">
        <f>G284*30000000/$G$398</f>
        <v>1881124.1837505649</v>
      </c>
      <c r="I284" s="27">
        <f>0.25*E284</f>
        <v>703701.25</v>
      </c>
      <c r="J284" s="27">
        <f>0.25*0.7415600513*F284</f>
        <v>2429296.4087850424</v>
      </c>
      <c r="K284" s="27">
        <f>0.25*H284</f>
        <v>470281.04593764123</v>
      </c>
      <c r="L284" s="27">
        <f>SUM(I284:K284)</f>
        <v>3603278.7047226834</v>
      </c>
    </row>
    <row r="285" spans="1:12">
      <c r="A285" s="18" t="s">
        <v>449</v>
      </c>
      <c r="B285" s="4" t="s">
        <v>450</v>
      </c>
      <c r="C285" s="4" t="s">
        <v>22</v>
      </c>
      <c r="D285" s="4" t="s">
        <v>777</v>
      </c>
      <c r="E285" s="27">
        <v>0</v>
      </c>
      <c r="F285" s="27">
        <v>0</v>
      </c>
      <c r="G285" s="27">
        <v>0</v>
      </c>
      <c r="H285" s="27">
        <f>G285*30000000/$G$398</f>
        <v>0</v>
      </c>
      <c r="I285" s="27">
        <f>0.25*E285</f>
        <v>0</v>
      </c>
      <c r="J285" s="27">
        <f>0.25*0.7415600513*F285</f>
        <v>0</v>
      </c>
      <c r="K285" s="27">
        <f>0.25*H285</f>
        <v>0</v>
      </c>
      <c r="L285" s="27">
        <f>SUM(I285:K285)</f>
        <v>0</v>
      </c>
    </row>
    <row r="286" spans="1:12">
      <c r="A286" s="18" t="s">
        <v>419</v>
      </c>
      <c r="B286" s="4" t="s">
        <v>420</v>
      </c>
      <c r="C286" s="4" t="s">
        <v>9</v>
      </c>
      <c r="D286" s="4" t="s">
        <v>777</v>
      </c>
      <c r="E286" s="27">
        <v>0</v>
      </c>
      <c r="F286" s="27">
        <v>25669.8</v>
      </c>
      <c r="G286" s="27">
        <v>0</v>
      </c>
      <c r="H286" s="27">
        <f>G286*30000000/$G$398</f>
        <v>0</v>
      </c>
      <c r="I286" s="27">
        <f>0.25*E286</f>
        <v>0</v>
      </c>
      <c r="J286" s="27">
        <f>0.25*0.7415600513*F286</f>
        <v>4758.9245512151847</v>
      </c>
      <c r="K286" s="27">
        <f>0.25*H286</f>
        <v>0</v>
      </c>
      <c r="L286" s="27">
        <f>SUM(I286:K286)</f>
        <v>4758.9245512151847</v>
      </c>
    </row>
    <row r="287" spans="1:12">
      <c r="A287" s="18" t="s">
        <v>421</v>
      </c>
      <c r="B287" s="4" t="s">
        <v>422</v>
      </c>
      <c r="C287" s="4" t="s">
        <v>9</v>
      </c>
      <c r="D287" s="4" t="s">
        <v>777</v>
      </c>
      <c r="E287" s="27">
        <v>0</v>
      </c>
      <c r="F287" s="27">
        <v>0</v>
      </c>
      <c r="G287" s="27">
        <v>0</v>
      </c>
      <c r="H287" s="27">
        <f>G287*30000000/$G$398</f>
        <v>0</v>
      </c>
      <c r="I287" s="27">
        <f>0.25*E287</f>
        <v>0</v>
      </c>
      <c r="J287" s="27">
        <f>0.25*0.7415600513*F287</f>
        <v>0</v>
      </c>
      <c r="K287" s="27">
        <f>0.25*H287</f>
        <v>0</v>
      </c>
      <c r="L287" s="27">
        <f>SUM(I287:K287)</f>
        <v>0</v>
      </c>
    </row>
    <row r="288" spans="1:12">
      <c r="A288" s="18" t="s">
        <v>423</v>
      </c>
      <c r="B288" s="4" t="s">
        <v>424</v>
      </c>
      <c r="C288" s="4" t="s">
        <v>9</v>
      </c>
      <c r="D288" s="4" t="s">
        <v>777</v>
      </c>
      <c r="E288" s="27">
        <v>43918.2</v>
      </c>
      <c r="F288" s="27">
        <v>245860.25</v>
      </c>
      <c r="G288" s="27">
        <v>0</v>
      </c>
      <c r="H288" s="27">
        <f>G288*30000000/$G$398</f>
        <v>0</v>
      </c>
      <c r="I288" s="27">
        <f>0.25*E288</f>
        <v>10979.55</v>
      </c>
      <c r="J288" s="27">
        <f>0.25*0.7415600513*F288</f>
        <v>45580.034900657709</v>
      </c>
      <c r="K288" s="27">
        <f>0.25*H288</f>
        <v>0</v>
      </c>
      <c r="L288" s="27">
        <f>SUM(I288:K288)</f>
        <v>56559.584900657705</v>
      </c>
    </row>
    <row r="289" spans="1:12">
      <c r="A289" s="18" t="s">
        <v>425</v>
      </c>
      <c r="B289" s="4" t="s">
        <v>426</v>
      </c>
      <c r="C289" s="4" t="s">
        <v>9</v>
      </c>
      <c r="D289" s="4" t="s">
        <v>777</v>
      </c>
      <c r="E289" s="27">
        <v>0</v>
      </c>
      <c r="F289" s="27">
        <v>0</v>
      </c>
      <c r="G289" s="27">
        <v>0</v>
      </c>
      <c r="H289" s="27">
        <f>G289*30000000/$G$398</f>
        <v>0</v>
      </c>
      <c r="I289" s="27">
        <f>0.25*E289</f>
        <v>0</v>
      </c>
      <c r="J289" s="27">
        <f>0.25*0.7415600513*F289</f>
        <v>0</v>
      </c>
      <c r="K289" s="27">
        <f>0.25*H289</f>
        <v>0</v>
      </c>
      <c r="L289" s="27">
        <f>SUM(I289:K289)</f>
        <v>0</v>
      </c>
    </row>
    <row r="290" spans="1:12">
      <c r="A290" s="18" t="s">
        <v>427</v>
      </c>
      <c r="B290" s="4" t="s">
        <v>428</v>
      </c>
      <c r="C290" s="4" t="s">
        <v>9</v>
      </c>
      <c r="D290" s="4" t="s">
        <v>777</v>
      </c>
      <c r="E290" s="27">
        <v>13230</v>
      </c>
      <c r="F290" s="27">
        <v>482262.15</v>
      </c>
      <c r="G290" s="27">
        <v>334362.65947120194</v>
      </c>
      <c r="H290" s="27">
        <f>G290*30000000/$G$398</f>
        <v>75896.211666247924</v>
      </c>
      <c r="I290" s="27">
        <f>0.25*E290</f>
        <v>3307.5</v>
      </c>
      <c r="J290" s="27">
        <f>0.25*0.7415600513*F290</f>
        <v>89406.586173512085</v>
      </c>
      <c r="K290" s="27">
        <f>0.25*H290</f>
        <v>18974.052916561981</v>
      </c>
      <c r="L290" s="27">
        <f>SUM(I290:K290)</f>
        <v>111688.13909007407</v>
      </c>
    </row>
    <row r="291" spans="1:12">
      <c r="A291" s="18" t="s">
        <v>429</v>
      </c>
      <c r="B291" s="4" t="s">
        <v>430</v>
      </c>
      <c r="C291" s="4" t="s">
        <v>9</v>
      </c>
      <c r="D291" s="4" t="s">
        <v>777</v>
      </c>
      <c r="E291" s="27">
        <v>34402.800000000003</v>
      </c>
      <c r="F291" s="27">
        <v>293616.65000000002</v>
      </c>
      <c r="G291" s="27">
        <v>0</v>
      </c>
      <c r="H291" s="27">
        <f>G291*30000000/$G$398</f>
        <v>0</v>
      </c>
      <c r="I291" s="27">
        <f>0.25*E291</f>
        <v>8600.7000000000007</v>
      </c>
      <c r="J291" s="27">
        <f>0.25*0.7415600513*F291</f>
        <v>54433.594509133545</v>
      </c>
      <c r="K291" s="27">
        <f>0.25*H291</f>
        <v>0</v>
      </c>
      <c r="L291" s="27">
        <f>SUM(I291:K291)</f>
        <v>63034.294509133542</v>
      </c>
    </row>
    <row r="292" spans="1:12">
      <c r="A292" s="18">
        <v>590782637</v>
      </c>
      <c r="B292" s="4" t="s">
        <v>776</v>
      </c>
      <c r="C292" s="4" t="s">
        <v>9</v>
      </c>
      <c r="D292" s="4" t="s">
        <v>777</v>
      </c>
      <c r="E292" s="27">
        <v>0</v>
      </c>
      <c r="F292" s="27">
        <v>31693.95</v>
      </c>
      <c r="G292" s="27">
        <v>0</v>
      </c>
      <c r="H292" s="27">
        <f>G292*30000000/$G$398</f>
        <v>0</v>
      </c>
      <c r="I292" s="27">
        <f>0.25*E292</f>
        <v>0</v>
      </c>
      <c r="J292" s="27">
        <f>0.25*0.7415600513*F292</f>
        <v>5875.7417969749094</v>
      </c>
      <c r="K292" s="27">
        <f>0.25*H292</f>
        <v>0</v>
      </c>
      <c r="L292" s="27">
        <f>SUM(I292:K292)</f>
        <v>5875.7417969749094</v>
      </c>
    </row>
    <row r="293" spans="1:12">
      <c r="A293" s="18" t="s">
        <v>431</v>
      </c>
      <c r="B293" s="4" t="s">
        <v>432</v>
      </c>
      <c r="C293" s="4" t="s">
        <v>9</v>
      </c>
      <c r="D293" s="4" t="s">
        <v>777</v>
      </c>
      <c r="E293" s="27">
        <v>0</v>
      </c>
      <c r="F293" s="27">
        <v>0</v>
      </c>
      <c r="G293" s="27">
        <v>0</v>
      </c>
      <c r="H293" s="27">
        <f>G293*30000000/$G$398</f>
        <v>0</v>
      </c>
      <c r="I293" s="27">
        <f>0.25*E293</f>
        <v>0</v>
      </c>
      <c r="J293" s="27">
        <f>0.25*0.7415600513*F293</f>
        <v>0</v>
      </c>
      <c r="K293" s="27">
        <f>0.25*H293</f>
        <v>0</v>
      </c>
      <c r="L293" s="27">
        <f>SUM(I293:K293)</f>
        <v>0</v>
      </c>
    </row>
    <row r="294" spans="1:12">
      <c r="A294" s="18" t="s">
        <v>433</v>
      </c>
      <c r="B294" s="4" t="s">
        <v>434</v>
      </c>
      <c r="C294" s="4" t="s">
        <v>9</v>
      </c>
      <c r="D294" s="4" t="s">
        <v>777</v>
      </c>
      <c r="E294" s="27">
        <v>73485.2</v>
      </c>
      <c r="F294" s="27">
        <v>63444.6</v>
      </c>
      <c r="G294" s="27">
        <v>0</v>
      </c>
      <c r="H294" s="27">
        <f>G294*30000000/$G$398</f>
        <v>0</v>
      </c>
      <c r="I294" s="27">
        <f>0.25*E294</f>
        <v>18371.3</v>
      </c>
      <c r="J294" s="27">
        <f>0.25*0.7415600513*F294</f>
        <v>11761.995207676995</v>
      </c>
      <c r="K294" s="27">
        <f>0.25*H294</f>
        <v>0</v>
      </c>
      <c r="L294" s="27">
        <f>SUM(I294:K294)</f>
        <v>30133.295207676994</v>
      </c>
    </row>
    <row r="295" spans="1:12">
      <c r="A295" s="18" t="s">
        <v>778</v>
      </c>
      <c r="B295" s="4" t="s">
        <v>779</v>
      </c>
      <c r="C295" s="4" t="s">
        <v>22</v>
      </c>
      <c r="D295" s="4" t="s">
        <v>777</v>
      </c>
      <c r="E295" s="27">
        <v>0</v>
      </c>
      <c r="F295" s="27">
        <v>0</v>
      </c>
      <c r="G295" s="27">
        <v>0</v>
      </c>
      <c r="H295" s="27">
        <f>G295*30000000/$G$398</f>
        <v>0</v>
      </c>
      <c r="I295" s="27">
        <f>0.25*E295</f>
        <v>0</v>
      </c>
      <c r="J295" s="27">
        <f>0.25*0.7415600513*F295</f>
        <v>0</v>
      </c>
      <c r="K295" s="27">
        <f>0.25*H295</f>
        <v>0</v>
      </c>
      <c r="L295" s="27">
        <f>SUM(I295:K295)</f>
        <v>0</v>
      </c>
    </row>
    <row r="296" spans="1:12">
      <c r="A296" s="18" t="s">
        <v>452</v>
      </c>
      <c r="B296" s="4" t="s">
        <v>453</v>
      </c>
      <c r="C296" s="4" t="s">
        <v>22</v>
      </c>
      <c r="D296" s="4" t="s">
        <v>777</v>
      </c>
      <c r="E296" s="27">
        <v>0</v>
      </c>
      <c r="F296" s="27">
        <v>0</v>
      </c>
      <c r="G296" s="27">
        <v>0</v>
      </c>
      <c r="H296" s="27">
        <f>G296*30000000/$G$398</f>
        <v>0</v>
      </c>
      <c r="I296" s="27">
        <f>0.25*E296</f>
        <v>0</v>
      </c>
      <c r="J296" s="27">
        <f>0.25*0.7415600513*F296</f>
        <v>0</v>
      </c>
      <c r="K296" s="27">
        <f>0.25*H296</f>
        <v>0</v>
      </c>
      <c r="L296" s="27">
        <f>SUM(I296:K296)</f>
        <v>0</v>
      </c>
    </row>
    <row r="297" spans="1:12">
      <c r="A297" s="18" t="s">
        <v>454</v>
      </c>
      <c r="B297" s="4" t="s">
        <v>455</v>
      </c>
      <c r="C297" s="4" t="s">
        <v>22</v>
      </c>
      <c r="D297" s="4" t="s">
        <v>777</v>
      </c>
      <c r="E297" s="27">
        <v>0</v>
      </c>
      <c r="F297" s="27">
        <v>0</v>
      </c>
      <c r="G297" s="27">
        <v>0</v>
      </c>
      <c r="H297" s="27">
        <f>G297*30000000/$G$398</f>
        <v>0</v>
      </c>
      <c r="I297" s="27">
        <f>0.25*E297</f>
        <v>0</v>
      </c>
      <c r="J297" s="27">
        <f>0.25*0.7415600513*F297</f>
        <v>0</v>
      </c>
      <c r="K297" s="27">
        <f>0.25*H297</f>
        <v>0</v>
      </c>
      <c r="L297" s="27">
        <f>SUM(I297:K297)</f>
        <v>0</v>
      </c>
    </row>
    <row r="298" spans="1:12">
      <c r="A298" s="18" t="s">
        <v>490</v>
      </c>
      <c r="B298" s="4" t="s">
        <v>780</v>
      </c>
      <c r="C298" s="19" t="s">
        <v>8</v>
      </c>
      <c r="D298" s="4" t="s">
        <v>777</v>
      </c>
      <c r="E298" s="27">
        <v>0</v>
      </c>
      <c r="F298" s="27">
        <v>0</v>
      </c>
      <c r="G298" s="27">
        <v>0</v>
      </c>
      <c r="H298" s="27">
        <f>G298*30000000/$G$398</f>
        <v>0</v>
      </c>
      <c r="I298" s="27">
        <f>0.25*E298</f>
        <v>0</v>
      </c>
      <c r="J298" s="27">
        <f>0.25*0.7415600513*F298</f>
        <v>0</v>
      </c>
      <c r="K298" s="27">
        <f>0.25*H298</f>
        <v>0</v>
      </c>
      <c r="L298" s="27">
        <f>SUM(I298:K298)</f>
        <v>0</v>
      </c>
    </row>
    <row r="299" spans="1:12">
      <c r="A299" s="18" t="s">
        <v>491</v>
      </c>
      <c r="B299" s="4" t="s">
        <v>492</v>
      </c>
      <c r="C299" s="4" t="s">
        <v>9</v>
      </c>
      <c r="D299" s="4" t="s">
        <v>777</v>
      </c>
      <c r="E299" s="27">
        <v>95.2</v>
      </c>
      <c r="F299" s="27">
        <v>18983.7</v>
      </c>
      <c r="G299" s="27">
        <v>0</v>
      </c>
      <c r="H299" s="27">
        <f>G299*30000000/$G$398</f>
        <v>0</v>
      </c>
      <c r="I299" s="27">
        <f>0.25*E299</f>
        <v>23.8</v>
      </c>
      <c r="J299" s="27">
        <f>0.25*0.7415600513*F299</f>
        <v>3519.3883864659529</v>
      </c>
      <c r="K299" s="27">
        <f>0.25*H299</f>
        <v>0</v>
      </c>
      <c r="L299" s="27">
        <f>SUM(I299:K299)</f>
        <v>3543.188386465953</v>
      </c>
    </row>
    <row r="300" spans="1:12">
      <c r="A300" s="18" t="s">
        <v>493</v>
      </c>
      <c r="B300" s="4" t="s">
        <v>494</v>
      </c>
      <c r="C300" s="4" t="s">
        <v>9</v>
      </c>
      <c r="D300" s="4" t="s">
        <v>777</v>
      </c>
      <c r="E300" s="27">
        <v>0</v>
      </c>
      <c r="F300" s="27">
        <v>0</v>
      </c>
      <c r="G300" s="27">
        <v>0</v>
      </c>
      <c r="H300" s="27">
        <f>G300*30000000/$G$398</f>
        <v>0</v>
      </c>
      <c r="I300" s="27">
        <f>0.25*E300</f>
        <v>0</v>
      </c>
      <c r="J300" s="27">
        <f>0.25*0.7415600513*F300</f>
        <v>0</v>
      </c>
      <c r="K300" s="27">
        <f>0.25*H300</f>
        <v>0</v>
      </c>
      <c r="L300" s="27">
        <f>SUM(I300:K300)</f>
        <v>0</v>
      </c>
    </row>
    <row r="301" spans="1:12">
      <c r="A301" s="18" t="s">
        <v>503</v>
      </c>
      <c r="B301" s="4" t="s">
        <v>781</v>
      </c>
      <c r="C301" s="4" t="s">
        <v>22</v>
      </c>
      <c r="D301" s="4" t="s">
        <v>777</v>
      </c>
      <c r="E301" s="27">
        <v>0</v>
      </c>
      <c r="F301" s="27">
        <v>0</v>
      </c>
      <c r="G301" s="27">
        <v>0</v>
      </c>
      <c r="H301" s="27">
        <f>G301*30000000/$G$398</f>
        <v>0</v>
      </c>
      <c r="I301" s="27">
        <f>0.25*E301</f>
        <v>0</v>
      </c>
      <c r="J301" s="27">
        <f>0.25*0.7415600513*F301</f>
        <v>0</v>
      </c>
      <c r="K301" s="27">
        <f>0.25*H301</f>
        <v>0</v>
      </c>
      <c r="L301" s="27">
        <f>SUM(I301:K301)</f>
        <v>0</v>
      </c>
    </row>
    <row r="302" spans="1:12">
      <c r="A302" s="18" t="s">
        <v>495</v>
      </c>
      <c r="B302" s="4" t="s">
        <v>496</v>
      </c>
      <c r="C302" s="4" t="s">
        <v>9</v>
      </c>
      <c r="D302" s="4" t="s">
        <v>777</v>
      </c>
      <c r="E302" s="27">
        <v>0</v>
      </c>
      <c r="F302" s="27">
        <v>99260.1</v>
      </c>
      <c r="G302" s="27">
        <v>0</v>
      </c>
      <c r="H302" s="27">
        <f>G302*30000000/$G$398</f>
        <v>0</v>
      </c>
      <c r="I302" s="27">
        <f>0.25*E302</f>
        <v>0</v>
      </c>
      <c r="J302" s="27">
        <f>0.25*0.7415600513*F302</f>
        <v>18401.831212010784</v>
      </c>
      <c r="K302" s="27">
        <f>0.25*H302</f>
        <v>0</v>
      </c>
      <c r="L302" s="27">
        <f>SUM(I302:K302)</f>
        <v>18401.831212010784</v>
      </c>
    </row>
    <row r="303" spans="1:12">
      <c r="A303" s="18" t="s">
        <v>782</v>
      </c>
      <c r="B303" s="4" t="s">
        <v>783</v>
      </c>
      <c r="C303" s="4" t="s">
        <v>22</v>
      </c>
      <c r="D303" s="4" t="s">
        <v>777</v>
      </c>
      <c r="E303" s="27">
        <v>0</v>
      </c>
      <c r="F303" s="27">
        <v>0</v>
      </c>
      <c r="G303" s="27">
        <v>0</v>
      </c>
      <c r="H303" s="27">
        <f>G303*30000000/$G$398</f>
        <v>0</v>
      </c>
      <c r="I303" s="27">
        <f>0.25*E303</f>
        <v>0</v>
      </c>
      <c r="J303" s="27">
        <f>0.25*0.7415600513*F303</f>
        <v>0</v>
      </c>
      <c r="K303" s="27">
        <f>0.25*H303</f>
        <v>0</v>
      </c>
      <c r="L303" s="27">
        <f>SUM(I303:K303)</f>
        <v>0</v>
      </c>
    </row>
    <row r="304" spans="1:12">
      <c r="A304" s="18" t="s">
        <v>435</v>
      </c>
      <c r="B304" s="4" t="s">
        <v>436</v>
      </c>
      <c r="C304" s="4" t="s">
        <v>9</v>
      </c>
      <c r="D304" s="4" t="s">
        <v>777</v>
      </c>
      <c r="E304" s="27">
        <v>0</v>
      </c>
      <c r="F304" s="27">
        <v>613399.5</v>
      </c>
      <c r="G304" s="27">
        <v>0</v>
      </c>
      <c r="H304" s="27">
        <f>G304*30000000/$G$398</f>
        <v>0</v>
      </c>
      <c r="I304" s="27">
        <f>0.25*E304</f>
        <v>0</v>
      </c>
      <c r="J304" s="27">
        <f>0.25*0.7415600513*F304</f>
        <v>113718.14117184859</v>
      </c>
      <c r="K304" s="27">
        <f>0.25*H304</f>
        <v>0</v>
      </c>
      <c r="L304" s="27">
        <f>SUM(I304:K304)</f>
        <v>113718.14117184859</v>
      </c>
    </row>
    <row r="305" spans="1:12">
      <c r="A305" s="18" t="s">
        <v>437</v>
      </c>
      <c r="B305" s="4" t="s">
        <v>438</v>
      </c>
      <c r="C305" s="4" t="s">
        <v>9</v>
      </c>
      <c r="D305" s="4" t="s">
        <v>777</v>
      </c>
      <c r="E305" s="27">
        <v>34759.800000000003</v>
      </c>
      <c r="F305" s="27">
        <v>93169.600000000006</v>
      </c>
      <c r="G305" s="27">
        <v>0</v>
      </c>
      <c r="H305" s="27">
        <f>G305*30000000/$G$398</f>
        <v>0</v>
      </c>
      <c r="I305" s="27">
        <f>0.25*E305</f>
        <v>8689.9500000000007</v>
      </c>
      <c r="J305" s="27">
        <f>0.25*0.7415600513*F305</f>
        <v>17272.713338900121</v>
      </c>
      <c r="K305" s="27">
        <f>0.25*H305</f>
        <v>0</v>
      </c>
      <c r="L305" s="27">
        <f>SUM(I305:K305)</f>
        <v>25962.663338900122</v>
      </c>
    </row>
    <row r="306" spans="1:12">
      <c r="A306" s="18" t="s">
        <v>439</v>
      </c>
      <c r="B306" s="4" t="s">
        <v>440</v>
      </c>
      <c r="C306" s="4" t="s">
        <v>9</v>
      </c>
      <c r="D306" s="4" t="s">
        <v>777</v>
      </c>
      <c r="E306" s="27">
        <v>1944</v>
      </c>
      <c r="F306" s="27">
        <v>121131.75</v>
      </c>
      <c r="G306" s="27">
        <v>0</v>
      </c>
      <c r="H306" s="27">
        <f>G306*30000000/$G$398</f>
        <v>0</v>
      </c>
      <c r="I306" s="27">
        <f>0.25*E306</f>
        <v>486</v>
      </c>
      <c r="J306" s="27">
        <f>0.25*0.7415600513*F306</f>
        <v>22456.616686014695</v>
      </c>
      <c r="K306" s="27">
        <f>0.25*H306</f>
        <v>0</v>
      </c>
      <c r="L306" s="27">
        <f>SUM(I306:K306)</f>
        <v>22942.616686014695</v>
      </c>
    </row>
    <row r="307" spans="1:12">
      <c r="A307" s="18" t="s">
        <v>441</v>
      </c>
      <c r="B307" s="4" t="s">
        <v>442</v>
      </c>
      <c r="C307" s="4" t="s">
        <v>9</v>
      </c>
      <c r="D307" s="4" t="s">
        <v>777</v>
      </c>
      <c r="E307" s="27">
        <v>134827.20000000001</v>
      </c>
      <c r="F307" s="27">
        <v>53364.75</v>
      </c>
      <c r="G307" s="27">
        <v>0</v>
      </c>
      <c r="H307" s="27">
        <f>G307*30000000/$G$398</f>
        <v>0</v>
      </c>
      <c r="I307" s="27">
        <f>0.25*E307</f>
        <v>33706.800000000003</v>
      </c>
      <c r="J307" s="27">
        <f>0.25*0.7415600513*F307</f>
        <v>9893.2916869029195</v>
      </c>
      <c r="K307" s="27">
        <f>0.25*H307</f>
        <v>0</v>
      </c>
      <c r="L307" s="27">
        <f>SUM(I307:K307)</f>
        <v>43600.091686902924</v>
      </c>
    </row>
    <row r="308" spans="1:12">
      <c r="A308" s="18" t="s">
        <v>443</v>
      </c>
      <c r="B308" s="4" t="s">
        <v>444</v>
      </c>
      <c r="C308" s="4" t="s">
        <v>9</v>
      </c>
      <c r="D308" s="4" t="s">
        <v>777</v>
      </c>
      <c r="E308" s="27">
        <v>0</v>
      </c>
      <c r="F308" s="27">
        <v>0</v>
      </c>
      <c r="G308" s="27">
        <v>0</v>
      </c>
      <c r="H308" s="27">
        <f>G308*30000000/$G$398</f>
        <v>0</v>
      </c>
      <c r="I308" s="27">
        <f>0.25*E308</f>
        <v>0</v>
      </c>
      <c r="J308" s="27">
        <f>0.25*0.7415600513*F308</f>
        <v>0</v>
      </c>
      <c r="K308" s="27">
        <f>0.25*H308</f>
        <v>0</v>
      </c>
      <c r="L308" s="27">
        <f>SUM(I308:K308)</f>
        <v>0</v>
      </c>
    </row>
    <row r="309" spans="1:12">
      <c r="A309" s="18" t="s">
        <v>456</v>
      </c>
      <c r="B309" s="4" t="s">
        <v>784</v>
      </c>
      <c r="C309" s="4" t="s">
        <v>22</v>
      </c>
      <c r="D309" s="4" t="s">
        <v>777</v>
      </c>
      <c r="E309" s="27">
        <v>0</v>
      </c>
      <c r="F309" s="27">
        <v>0</v>
      </c>
      <c r="G309" s="27">
        <v>0</v>
      </c>
      <c r="H309" s="27">
        <f>G309*30000000/$G$398</f>
        <v>0</v>
      </c>
      <c r="I309" s="27">
        <f>0.25*E309</f>
        <v>0</v>
      </c>
      <c r="J309" s="27">
        <f>0.25*0.7415600513*F309</f>
        <v>0</v>
      </c>
      <c r="K309" s="27">
        <f>0.25*H309</f>
        <v>0</v>
      </c>
      <c r="L309" s="27">
        <f>SUM(I309:K309)</f>
        <v>0</v>
      </c>
    </row>
    <row r="310" spans="1:12">
      <c r="A310" s="18" t="s">
        <v>445</v>
      </c>
      <c r="B310" s="4" t="s">
        <v>446</v>
      </c>
      <c r="C310" s="4" t="s">
        <v>9</v>
      </c>
      <c r="D310" s="4" t="s">
        <v>777</v>
      </c>
      <c r="E310" s="27">
        <v>1358.1</v>
      </c>
      <c r="F310" s="27">
        <v>125656.5</v>
      </c>
      <c r="G310" s="27">
        <v>0</v>
      </c>
      <c r="H310" s="27">
        <f>G310*30000000/$G$398</f>
        <v>0</v>
      </c>
      <c r="I310" s="27">
        <f>0.25*E310</f>
        <v>339.52499999999998</v>
      </c>
      <c r="J310" s="27">
        <f>0.25*0.7415600513*F310</f>
        <v>23295.460146544614</v>
      </c>
      <c r="K310" s="27">
        <f>0.25*H310</f>
        <v>0</v>
      </c>
      <c r="L310" s="27">
        <f>SUM(I310:K310)</f>
        <v>23634.985146544615</v>
      </c>
    </row>
    <row r="311" spans="1:12">
      <c r="A311" s="18" t="s">
        <v>447</v>
      </c>
      <c r="B311" s="4" t="s">
        <v>448</v>
      </c>
      <c r="C311" s="4" t="s">
        <v>9</v>
      </c>
      <c r="D311" s="4" t="s">
        <v>777</v>
      </c>
      <c r="E311" s="27">
        <v>10395</v>
      </c>
      <c r="F311" s="27">
        <v>73985.399999999994</v>
      </c>
      <c r="G311" s="27">
        <v>0</v>
      </c>
      <c r="H311" s="27">
        <f>G311*30000000/$G$398</f>
        <v>0</v>
      </c>
      <c r="I311" s="27">
        <f>0.25*E311</f>
        <v>2598.75</v>
      </c>
      <c r="J311" s="27">
        <f>0.25*0.7415600513*F311</f>
        <v>13716.154254862755</v>
      </c>
      <c r="K311" s="27">
        <f>0.25*H311</f>
        <v>0</v>
      </c>
      <c r="L311" s="27">
        <f>SUM(I311:K311)</f>
        <v>16314.904254862755</v>
      </c>
    </row>
    <row r="312" spans="1:12">
      <c r="A312" s="18" t="s">
        <v>497</v>
      </c>
      <c r="B312" s="4" t="s">
        <v>498</v>
      </c>
      <c r="C312" s="4" t="s">
        <v>9</v>
      </c>
      <c r="D312" s="4" t="s">
        <v>777</v>
      </c>
      <c r="E312" s="27">
        <v>13243.5</v>
      </c>
      <c r="F312" s="27">
        <v>22923</v>
      </c>
      <c r="G312" s="27">
        <v>0</v>
      </c>
      <c r="H312" s="27">
        <f>G312*30000000/$G$398</f>
        <v>0</v>
      </c>
      <c r="I312" s="27">
        <f>0.25*E312</f>
        <v>3310.875</v>
      </c>
      <c r="J312" s="27">
        <f>0.25*0.7415600513*F312</f>
        <v>4249.6952639874753</v>
      </c>
      <c r="K312" s="27">
        <f>0.25*H312</f>
        <v>0</v>
      </c>
      <c r="L312" s="27">
        <f>SUM(I312:K312)</f>
        <v>7560.5702639874753</v>
      </c>
    </row>
    <row r="313" spans="1:12">
      <c r="A313" s="23" t="s">
        <v>499</v>
      </c>
      <c r="B313" s="4" t="s">
        <v>500</v>
      </c>
      <c r="C313" s="4" t="s">
        <v>9</v>
      </c>
      <c r="D313" s="4" t="s">
        <v>777</v>
      </c>
      <c r="E313" s="27">
        <v>0</v>
      </c>
      <c r="F313" s="27">
        <v>0</v>
      </c>
      <c r="G313" s="27">
        <v>0</v>
      </c>
      <c r="H313" s="27">
        <f>G313*30000000/$G$398</f>
        <v>0</v>
      </c>
      <c r="I313" s="27">
        <f>0.25*E313</f>
        <v>0</v>
      </c>
      <c r="J313" s="27">
        <f>0.25*0.7415600513*F313</f>
        <v>0</v>
      </c>
      <c r="K313" s="27">
        <f>0.25*H313</f>
        <v>0</v>
      </c>
      <c r="L313" s="27">
        <f>SUM(I313:K313)</f>
        <v>0</v>
      </c>
    </row>
    <row r="314" spans="1:12">
      <c r="A314" s="18" t="s">
        <v>501</v>
      </c>
      <c r="B314" s="4" t="s">
        <v>502</v>
      </c>
      <c r="C314" s="4" t="s">
        <v>676</v>
      </c>
      <c r="D314" s="4" t="s">
        <v>777</v>
      </c>
      <c r="E314" s="27">
        <v>207267.4</v>
      </c>
      <c r="F314" s="27">
        <v>2399950.2000000002</v>
      </c>
      <c r="G314" s="27">
        <v>1430472.9507123553</v>
      </c>
      <c r="H314" s="27">
        <f>G314*30000000/$G$398</f>
        <v>324699.7676768325</v>
      </c>
      <c r="I314" s="27">
        <f>0.25*E314</f>
        <v>51816.85</v>
      </c>
      <c r="J314" s="27">
        <f>0.25*0.7415600513*F314</f>
        <v>444926.79835736135</v>
      </c>
      <c r="K314" s="27">
        <f>0.25*H314</f>
        <v>81174.941919208126</v>
      </c>
      <c r="L314" s="27">
        <f>SUM(I314:K314)</f>
        <v>577918.59027656948</v>
      </c>
    </row>
    <row r="315" spans="1:12">
      <c r="A315" s="18" t="s">
        <v>504</v>
      </c>
      <c r="B315" s="4" t="s">
        <v>505</v>
      </c>
      <c r="C315" s="4" t="s">
        <v>22</v>
      </c>
      <c r="D315" s="4" t="s">
        <v>777</v>
      </c>
      <c r="E315" s="27">
        <v>0</v>
      </c>
      <c r="F315" s="27">
        <v>0</v>
      </c>
      <c r="G315" s="27">
        <v>0</v>
      </c>
      <c r="H315" s="27">
        <f>G315*30000000/$G$398</f>
        <v>0</v>
      </c>
      <c r="I315" s="27">
        <f>0.25*E315</f>
        <v>0</v>
      </c>
      <c r="J315" s="27">
        <f>0.25*0.7415600513*F315</f>
        <v>0</v>
      </c>
      <c r="K315" s="27">
        <f>0.25*H315</f>
        <v>0</v>
      </c>
      <c r="L315" s="27">
        <f>SUM(I315:K315)</f>
        <v>0</v>
      </c>
    </row>
    <row r="316" spans="1:12">
      <c r="A316" s="18" t="s">
        <v>506</v>
      </c>
      <c r="B316" s="4" t="s">
        <v>227</v>
      </c>
      <c r="C316" s="4" t="s">
        <v>22</v>
      </c>
      <c r="D316" s="4" t="s">
        <v>777</v>
      </c>
      <c r="E316" s="27">
        <v>0</v>
      </c>
      <c r="F316" s="27">
        <v>0</v>
      </c>
      <c r="G316" s="27">
        <v>0</v>
      </c>
      <c r="H316" s="27">
        <f>G316*30000000/$G$398</f>
        <v>0</v>
      </c>
      <c r="I316" s="27">
        <f>0.25*E316</f>
        <v>0</v>
      </c>
      <c r="J316" s="27">
        <f>0.25*0.7415600513*F316</f>
        <v>0</v>
      </c>
      <c r="K316" s="27">
        <f>0.25*H316</f>
        <v>0</v>
      </c>
      <c r="L316" s="27">
        <f>SUM(I316:K316)</f>
        <v>0</v>
      </c>
    </row>
    <row r="317" spans="1:12">
      <c r="A317" s="18" t="s">
        <v>78</v>
      </c>
      <c r="B317" s="4" t="s">
        <v>79</v>
      </c>
      <c r="C317" s="4" t="s">
        <v>9</v>
      </c>
      <c r="D317" s="4" t="s">
        <v>700</v>
      </c>
      <c r="E317" s="27">
        <v>0</v>
      </c>
      <c r="F317" s="27">
        <v>0</v>
      </c>
      <c r="G317" s="27">
        <v>0</v>
      </c>
      <c r="H317" s="27">
        <f>G317*30000000/$G$398</f>
        <v>0</v>
      </c>
      <c r="I317" s="27">
        <f>0.25*E317</f>
        <v>0</v>
      </c>
      <c r="J317" s="27">
        <f>0.25*0.7415600513*F317</f>
        <v>0</v>
      </c>
      <c r="K317" s="27">
        <f>0.25*H317</f>
        <v>0</v>
      </c>
      <c r="L317" s="27">
        <f>SUM(I317:K317)</f>
        <v>0</v>
      </c>
    </row>
    <row r="318" spans="1:12">
      <c r="A318" s="18">
        <v>140000092</v>
      </c>
      <c r="B318" s="4" t="s">
        <v>785</v>
      </c>
      <c r="C318" s="4" t="s">
        <v>9</v>
      </c>
      <c r="D318" s="4" t="s">
        <v>700</v>
      </c>
      <c r="E318" s="27">
        <v>81</v>
      </c>
      <c r="F318" s="27">
        <v>14773.7</v>
      </c>
      <c r="G318" s="27">
        <v>0</v>
      </c>
      <c r="H318" s="27">
        <f>G318*30000000/$G$398</f>
        <v>0</v>
      </c>
      <c r="I318" s="27">
        <f>0.25*E318</f>
        <v>20.25</v>
      </c>
      <c r="J318" s="27">
        <f>0.25*0.7415600513*F318</f>
        <v>2738.8964324727026</v>
      </c>
      <c r="K318" s="27">
        <f>0.25*H318</f>
        <v>0</v>
      </c>
      <c r="L318" s="27">
        <f>SUM(I318:K318)</f>
        <v>2759.1464324727026</v>
      </c>
    </row>
    <row r="319" spans="1:12">
      <c r="A319" s="18" t="s">
        <v>80</v>
      </c>
      <c r="B319" s="4" t="s">
        <v>81</v>
      </c>
      <c r="C319" s="4" t="s">
        <v>676</v>
      </c>
      <c r="D319" s="4" t="s">
        <v>700</v>
      </c>
      <c r="E319" s="27">
        <v>265493.09999999998</v>
      </c>
      <c r="F319" s="27">
        <v>3066077.5</v>
      </c>
      <c r="G319" s="27">
        <v>896115.55529969675</v>
      </c>
      <c r="H319" s="27">
        <f>G319*30000000/$G$398</f>
        <v>203407.21051209609</v>
      </c>
      <c r="I319" s="27">
        <f>0.25*E319</f>
        <v>66373.274999999994</v>
      </c>
      <c r="J319" s="27">
        <f>0.25*0.7415600513*F319</f>
        <v>568420.1470474439</v>
      </c>
      <c r="K319" s="27">
        <f>0.25*H319</f>
        <v>50851.802628024023</v>
      </c>
      <c r="L319" s="27">
        <f>SUM(I319:K319)</f>
        <v>685645.22467546794</v>
      </c>
    </row>
    <row r="320" spans="1:12">
      <c r="A320" s="18" t="s">
        <v>82</v>
      </c>
      <c r="B320" s="4" t="s">
        <v>786</v>
      </c>
      <c r="C320" s="4" t="s">
        <v>9</v>
      </c>
      <c r="D320" s="4" t="s">
        <v>700</v>
      </c>
      <c r="E320" s="27">
        <v>0</v>
      </c>
      <c r="F320" s="27">
        <v>0</v>
      </c>
      <c r="G320" s="27">
        <v>0</v>
      </c>
      <c r="H320" s="27">
        <f>G320*30000000/$G$398</f>
        <v>0</v>
      </c>
      <c r="I320" s="27">
        <f>0.25*E320</f>
        <v>0</v>
      </c>
      <c r="J320" s="27">
        <f>0.25*0.7415600513*F320</f>
        <v>0</v>
      </c>
      <c r="K320" s="27">
        <f>0.25*H320</f>
        <v>0</v>
      </c>
      <c r="L320" s="27">
        <f>SUM(I320:K320)</f>
        <v>0</v>
      </c>
    </row>
    <row r="321" spans="1:12">
      <c r="A321" s="4">
        <v>140000555</v>
      </c>
      <c r="B321" s="4" t="s">
        <v>83</v>
      </c>
      <c r="C321" s="4" t="s">
        <v>5</v>
      </c>
      <c r="D321" s="4" t="s">
        <v>700</v>
      </c>
      <c r="E321" s="27">
        <v>2947435.6</v>
      </c>
      <c r="F321" s="27">
        <v>26969.599999999999</v>
      </c>
      <c r="G321" s="27">
        <v>1615910.9651408901</v>
      </c>
      <c r="H321" s="27">
        <f>G321*30000000/$G$398</f>
        <v>366791.91641226568</v>
      </c>
      <c r="I321" s="27">
        <f>0.25*E321</f>
        <v>736858.9</v>
      </c>
      <c r="J321" s="27">
        <f>0.25*0.7415600513*F321</f>
        <v>4999.8944898851196</v>
      </c>
      <c r="K321" s="27">
        <f>0.25*H321</f>
        <v>91697.97910306642</v>
      </c>
      <c r="L321" s="27">
        <f>SUM(I321:K321)</f>
        <v>833556.77359295147</v>
      </c>
    </row>
    <row r="322" spans="1:12">
      <c r="A322" s="18" t="s">
        <v>94</v>
      </c>
      <c r="B322" s="4" t="s">
        <v>95</v>
      </c>
      <c r="C322" s="4" t="s">
        <v>22</v>
      </c>
      <c r="D322" s="4" t="s">
        <v>700</v>
      </c>
      <c r="E322" s="27">
        <v>0</v>
      </c>
      <c r="F322" s="27">
        <v>0</v>
      </c>
      <c r="G322" s="27">
        <v>0</v>
      </c>
      <c r="H322" s="27">
        <f>G322*30000000/$G$398</f>
        <v>0</v>
      </c>
      <c r="I322" s="27">
        <f>0.25*E322</f>
        <v>0</v>
      </c>
      <c r="J322" s="27">
        <f>0.25*0.7415600513*F322</f>
        <v>0</v>
      </c>
      <c r="K322" s="27">
        <f>0.25*H322</f>
        <v>0</v>
      </c>
      <c r="L322" s="27">
        <f>SUM(I322:K322)</f>
        <v>0</v>
      </c>
    </row>
    <row r="323" spans="1:12">
      <c r="A323" s="18" t="s">
        <v>96</v>
      </c>
      <c r="B323" s="4" t="s">
        <v>97</v>
      </c>
      <c r="C323" s="4" t="s">
        <v>22</v>
      </c>
      <c r="D323" s="4" t="s">
        <v>700</v>
      </c>
      <c r="E323" s="27">
        <v>0</v>
      </c>
      <c r="F323" s="27">
        <v>0</v>
      </c>
      <c r="G323" s="27">
        <v>0</v>
      </c>
      <c r="H323" s="27">
        <f>G323*30000000/$G$398</f>
        <v>0</v>
      </c>
      <c r="I323" s="27">
        <f>0.25*E323</f>
        <v>0</v>
      </c>
      <c r="J323" s="27">
        <f>0.25*0.7415600513*F323</f>
        <v>0</v>
      </c>
      <c r="K323" s="27">
        <f>0.25*H323</f>
        <v>0</v>
      </c>
      <c r="L323" s="27">
        <f>SUM(I323:K323)</f>
        <v>0</v>
      </c>
    </row>
    <row r="324" spans="1:12">
      <c r="A324" s="18" t="s">
        <v>212</v>
      </c>
      <c r="B324" s="4" t="s">
        <v>213</v>
      </c>
      <c r="C324" s="4" t="s">
        <v>9</v>
      </c>
      <c r="D324" s="4" t="s">
        <v>700</v>
      </c>
      <c r="E324" s="27">
        <v>64.8</v>
      </c>
      <c r="F324" s="27">
        <v>13761.9</v>
      </c>
      <c r="G324" s="27">
        <v>0</v>
      </c>
      <c r="H324" s="27">
        <f>G324*30000000/$G$398</f>
        <v>0</v>
      </c>
      <c r="I324" s="27">
        <f>0.25*E324</f>
        <v>16.2</v>
      </c>
      <c r="J324" s="27">
        <f>0.25*0.7415600513*F324</f>
        <v>2551.3188174963675</v>
      </c>
      <c r="K324" s="27">
        <f>0.25*H324</f>
        <v>0</v>
      </c>
      <c r="L324" s="27">
        <f>SUM(I324:K324)</f>
        <v>2567.5188174963673</v>
      </c>
    </row>
    <row r="325" spans="1:12">
      <c r="A325" s="18" t="s">
        <v>214</v>
      </c>
      <c r="B325" s="4" t="s">
        <v>215</v>
      </c>
      <c r="C325" s="4" t="s">
        <v>9</v>
      </c>
      <c r="D325" s="4" t="s">
        <v>700</v>
      </c>
      <c r="E325" s="27">
        <v>14884.1</v>
      </c>
      <c r="F325" s="27">
        <v>152017.60000000001</v>
      </c>
      <c r="G325" s="27">
        <v>0</v>
      </c>
      <c r="H325" s="27">
        <f>G325*30000000/$G$398</f>
        <v>0</v>
      </c>
      <c r="I325" s="27">
        <f>0.25*E325</f>
        <v>3721.0250000000001</v>
      </c>
      <c r="J325" s="27">
        <f>0.25*0.7415600513*F325</f>
        <v>28182.544813625722</v>
      </c>
      <c r="K325" s="27">
        <f>0.25*H325</f>
        <v>0</v>
      </c>
      <c r="L325" s="27">
        <f>SUM(I325:K325)</f>
        <v>31903.569813625723</v>
      </c>
    </row>
    <row r="326" spans="1:12">
      <c r="A326" s="18" t="s">
        <v>84</v>
      </c>
      <c r="B326" s="4" t="s">
        <v>85</v>
      </c>
      <c r="C326" s="4" t="s">
        <v>9</v>
      </c>
      <c r="D326" s="4" t="s">
        <v>700</v>
      </c>
      <c r="E326" s="27">
        <v>1513</v>
      </c>
      <c r="F326" s="27">
        <v>137493.70000000001</v>
      </c>
      <c r="G326" s="27">
        <v>0</v>
      </c>
      <c r="H326" s="27">
        <f>G326*30000000/$G$398</f>
        <v>0</v>
      </c>
      <c r="I326" s="27">
        <f>0.25*E326</f>
        <v>378.25</v>
      </c>
      <c r="J326" s="27">
        <f>0.25*0.7415600513*F326</f>
        <v>25489.958806356706</v>
      </c>
      <c r="K326" s="27">
        <f>0.25*H326</f>
        <v>0</v>
      </c>
      <c r="L326" s="27">
        <f>SUM(I326:K326)</f>
        <v>25868.208806356706</v>
      </c>
    </row>
    <row r="327" spans="1:12">
      <c r="A327" s="18" t="s">
        <v>86</v>
      </c>
      <c r="B327" s="4" t="s">
        <v>87</v>
      </c>
      <c r="C327" s="4" t="s">
        <v>9</v>
      </c>
      <c r="D327" s="4" t="s">
        <v>700</v>
      </c>
      <c r="E327" s="27">
        <v>1142.0999999999999</v>
      </c>
      <c r="F327" s="27">
        <v>49531.199999999997</v>
      </c>
      <c r="G327" s="27">
        <v>0</v>
      </c>
      <c r="H327" s="27">
        <f>G327*30000000/$G$398</f>
        <v>0</v>
      </c>
      <c r="I327" s="27">
        <f>0.25*E327</f>
        <v>285.52499999999998</v>
      </c>
      <c r="J327" s="27">
        <f>0.25*0.7415600513*F327</f>
        <v>9182.589803237639</v>
      </c>
      <c r="K327" s="27">
        <f>0.25*H327</f>
        <v>0</v>
      </c>
      <c r="L327" s="27">
        <f>SUM(I327:K327)</f>
        <v>9468.1148032376386</v>
      </c>
    </row>
    <row r="328" spans="1:12">
      <c r="A328" s="18" t="s">
        <v>88</v>
      </c>
      <c r="B328" s="4" t="s">
        <v>89</v>
      </c>
      <c r="C328" s="4" t="s">
        <v>9</v>
      </c>
      <c r="D328" s="4" t="s">
        <v>700</v>
      </c>
      <c r="E328" s="27">
        <v>2970</v>
      </c>
      <c r="F328" s="27">
        <v>4957.2</v>
      </c>
      <c r="G328" s="27">
        <v>0</v>
      </c>
      <c r="H328" s="27">
        <f>G328*30000000/$G$398</f>
        <v>0</v>
      </c>
      <c r="I328" s="27">
        <f>0.25*E328</f>
        <v>742.5</v>
      </c>
      <c r="J328" s="27">
        <f>0.25*0.7415600513*F328</f>
        <v>919.01537157609005</v>
      </c>
      <c r="K328" s="27">
        <f>0.25*H328</f>
        <v>0</v>
      </c>
      <c r="L328" s="27">
        <f>SUM(I328:K328)</f>
        <v>1661.51537157609</v>
      </c>
    </row>
    <row r="329" spans="1:12">
      <c r="A329" s="18" t="s">
        <v>90</v>
      </c>
      <c r="B329" s="4" t="s">
        <v>91</v>
      </c>
      <c r="C329" s="4" t="s">
        <v>9</v>
      </c>
      <c r="D329" s="4" t="s">
        <v>700</v>
      </c>
      <c r="E329" s="27">
        <v>945</v>
      </c>
      <c r="F329" s="27">
        <v>31322.799999999999</v>
      </c>
      <c r="G329" s="27">
        <v>0</v>
      </c>
      <c r="H329" s="27">
        <f>G329*30000000/$G$398</f>
        <v>0</v>
      </c>
      <c r="I329" s="27">
        <f>0.25*E329</f>
        <v>236.25</v>
      </c>
      <c r="J329" s="27">
        <f>0.25*0.7415600513*F329</f>
        <v>5806.9342937149104</v>
      </c>
      <c r="K329" s="27">
        <f>0.25*H329</f>
        <v>0</v>
      </c>
      <c r="L329" s="27">
        <f>SUM(I329:K329)</f>
        <v>6043.1842937149104</v>
      </c>
    </row>
    <row r="330" spans="1:12">
      <c r="A330" s="18" t="s">
        <v>92</v>
      </c>
      <c r="B330" s="4" t="s">
        <v>93</v>
      </c>
      <c r="C330" s="4" t="s">
        <v>9</v>
      </c>
      <c r="D330" s="4" t="s">
        <v>700</v>
      </c>
      <c r="E330" s="27">
        <v>0</v>
      </c>
      <c r="F330" s="27">
        <v>378</v>
      </c>
      <c r="G330" s="27">
        <v>0</v>
      </c>
      <c r="H330" s="27">
        <f>G330*30000000/$G$398</f>
        <v>0</v>
      </c>
      <c r="I330" s="27">
        <f>0.25*E330</f>
        <v>0</v>
      </c>
      <c r="J330" s="27">
        <f>0.25*0.7415600513*F330</f>
        <v>70.077424847849997</v>
      </c>
      <c r="K330" s="27">
        <f>0.25*H330</f>
        <v>0</v>
      </c>
      <c r="L330" s="27">
        <f>SUM(I330:K330)</f>
        <v>70.077424847849997</v>
      </c>
    </row>
    <row r="331" spans="1:12">
      <c r="A331" s="18" t="s">
        <v>216</v>
      </c>
      <c r="B331" s="4" t="s">
        <v>217</v>
      </c>
      <c r="C331" s="4" t="s">
        <v>5</v>
      </c>
      <c r="D331" s="4" t="s">
        <v>700</v>
      </c>
      <c r="E331" s="27">
        <v>1013349.7</v>
      </c>
      <c r="F331" s="27">
        <v>443472.75</v>
      </c>
      <c r="G331" s="27">
        <v>1219727.8006177901</v>
      </c>
      <c r="H331" s="27">
        <f>G331*30000000/$G$398</f>
        <v>276863.21037552331</v>
      </c>
      <c r="I331" s="27">
        <f>0.25*E331</f>
        <v>253337.42499999999</v>
      </c>
      <c r="J331" s="27">
        <f>0.25*0.7415600513*F331</f>
        <v>82215.418810038027</v>
      </c>
      <c r="K331" s="27">
        <f>0.25*H331</f>
        <v>69215.802593880828</v>
      </c>
      <c r="L331" s="27">
        <f>SUM(I331:K331)</f>
        <v>404768.64640391886</v>
      </c>
    </row>
    <row r="332" spans="1:12">
      <c r="A332" s="18" t="s">
        <v>218</v>
      </c>
      <c r="B332" s="4" t="s">
        <v>219</v>
      </c>
      <c r="C332" s="4" t="s">
        <v>9</v>
      </c>
      <c r="D332" s="4" t="s">
        <v>700</v>
      </c>
      <c r="E332" s="27">
        <v>0</v>
      </c>
      <c r="F332" s="27">
        <v>0</v>
      </c>
      <c r="G332" s="27">
        <v>0</v>
      </c>
      <c r="H332" s="27">
        <f>G332*30000000/$G$398</f>
        <v>0</v>
      </c>
      <c r="I332" s="27">
        <f>0.25*E332</f>
        <v>0</v>
      </c>
      <c r="J332" s="27">
        <f>0.25*0.7415600513*F332</f>
        <v>0</v>
      </c>
      <c r="K332" s="27">
        <f>0.25*H332</f>
        <v>0</v>
      </c>
      <c r="L332" s="27">
        <f>SUM(I332:K332)</f>
        <v>0</v>
      </c>
    </row>
    <row r="333" spans="1:12">
      <c r="A333" s="18" t="s">
        <v>220</v>
      </c>
      <c r="B333" s="4" t="s">
        <v>221</v>
      </c>
      <c r="C333" s="4" t="s">
        <v>9</v>
      </c>
      <c r="D333" s="4" t="s">
        <v>700</v>
      </c>
      <c r="E333" s="27">
        <v>375.2</v>
      </c>
      <c r="F333" s="27">
        <v>124582.98</v>
      </c>
      <c r="G333" s="27">
        <v>0</v>
      </c>
      <c r="H333" s="27">
        <f>G333*30000000/$G$398</f>
        <v>0</v>
      </c>
      <c r="I333" s="27">
        <f>0.25*E333</f>
        <v>93.8</v>
      </c>
      <c r="J333" s="27">
        <f>0.25*0.7415600513*F333</f>
        <v>23096.44025997672</v>
      </c>
      <c r="K333" s="27">
        <f>0.25*H333</f>
        <v>0</v>
      </c>
      <c r="L333" s="27">
        <f>SUM(I333:K333)</f>
        <v>23190.240259976719</v>
      </c>
    </row>
    <row r="334" spans="1:12">
      <c r="A334" s="18" t="s">
        <v>222</v>
      </c>
      <c r="B334" s="4" t="s">
        <v>223</v>
      </c>
      <c r="C334" s="4" t="s">
        <v>676</v>
      </c>
      <c r="D334" s="4" t="s">
        <v>700</v>
      </c>
      <c r="E334" s="27">
        <v>1524173.7</v>
      </c>
      <c r="F334" s="27">
        <v>4045411.6</v>
      </c>
      <c r="G334" s="27">
        <v>2404406.5106983148</v>
      </c>
      <c r="H334" s="27">
        <f>G334*30000000/$G$398</f>
        <v>545770.70823717688</v>
      </c>
      <c r="I334" s="27">
        <f>0.25*E334</f>
        <v>381043.42499999999</v>
      </c>
      <c r="J334" s="27">
        <f>0.25*0.7415600513*F334</f>
        <v>749978.90840640385</v>
      </c>
      <c r="K334" s="27">
        <f>0.25*H334</f>
        <v>136442.67705929422</v>
      </c>
      <c r="L334" s="27">
        <f>SUM(I334:K334)</f>
        <v>1267465.0104656981</v>
      </c>
    </row>
    <row r="335" spans="1:12">
      <c r="A335" s="18" t="s">
        <v>224</v>
      </c>
      <c r="B335" s="4" t="s">
        <v>225</v>
      </c>
      <c r="C335" s="4" t="s">
        <v>9</v>
      </c>
      <c r="D335" s="4" t="s">
        <v>700</v>
      </c>
      <c r="E335" s="27">
        <v>34116.300000000003</v>
      </c>
      <c r="F335" s="27">
        <v>277114.40000000002</v>
      </c>
      <c r="G335" s="27">
        <v>21228.2907158946</v>
      </c>
      <c r="H335" s="27">
        <f>G335*30000000/$G$398</f>
        <v>4818.5609243395411</v>
      </c>
      <c r="I335" s="27">
        <f>0.25*E335</f>
        <v>8529.0750000000007</v>
      </c>
      <c r="J335" s="27">
        <f>0.25*0.7415600513*F335</f>
        <v>51374.242169992183</v>
      </c>
      <c r="K335" s="27">
        <f>0.25*H335</f>
        <v>1204.6402310848853</v>
      </c>
      <c r="L335" s="27">
        <f>SUM(I335:K335)</f>
        <v>61107.957401077067</v>
      </c>
    </row>
    <row r="336" spans="1:12">
      <c r="A336" s="18">
        <v>760780791</v>
      </c>
      <c r="B336" s="20" t="s">
        <v>226</v>
      </c>
      <c r="C336" s="4" t="s">
        <v>22</v>
      </c>
      <c r="D336" s="4" t="s">
        <v>700</v>
      </c>
      <c r="E336" s="27">
        <v>0</v>
      </c>
      <c r="F336" s="27">
        <v>0</v>
      </c>
      <c r="G336" s="27">
        <v>0</v>
      </c>
      <c r="H336" s="27">
        <f>G336*30000000/$G$398</f>
        <v>0</v>
      </c>
      <c r="I336" s="27">
        <f>0.25*E336</f>
        <v>0</v>
      </c>
      <c r="J336" s="27">
        <f>0.25*0.7415600513*F336</f>
        <v>0</v>
      </c>
      <c r="K336" s="27">
        <f>0.25*H336</f>
        <v>0</v>
      </c>
      <c r="L336" s="27">
        <f>SUM(I336:K336)</f>
        <v>0</v>
      </c>
    </row>
    <row r="337" spans="1:12">
      <c r="A337" s="18" t="s">
        <v>460</v>
      </c>
      <c r="B337" s="4" t="s">
        <v>461</v>
      </c>
      <c r="C337" s="4" t="s">
        <v>9</v>
      </c>
      <c r="D337" s="4" t="s">
        <v>672</v>
      </c>
      <c r="E337" s="27">
        <v>17632.5</v>
      </c>
      <c r="F337" s="27">
        <v>61982.5</v>
      </c>
      <c r="G337" s="27">
        <v>0</v>
      </c>
      <c r="H337" s="27">
        <f>G337*30000000/$G$398</f>
        <v>0</v>
      </c>
      <c r="I337" s="27">
        <f>0.25*E337</f>
        <v>4408.125</v>
      </c>
      <c r="J337" s="27">
        <f>0.25*0.7415600513*F337</f>
        <v>11490.936469925562</v>
      </c>
      <c r="K337" s="27">
        <f>0.25*H337</f>
        <v>0</v>
      </c>
      <c r="L337" s="27">
        <f>SUM(I337:K337)</f>
        <v>15899.061469925562</v>
      </c>
    </row>
    <row r="338" spans="1:12">
      <c r="A338" s="18" t="s">
        <v>462</v>
      </c>
      <c r="B338" s="4" t="s">
        <v>463</v>
      </c>
      <c r="C338" s="4" t="s">
        <v>676</v>
      </c>
      <c r="D338" s="4" t="s">
        <v>672</v>
      </c>
      <c r="E338" s="27">
        <v>4623149.8</v>
      </c>
      <c r="F338" s="27">
        <v>5524147.7000000002</v>
      </c>
      <c r="G338" s="27">
        <v>2791896.5190274897</v>
      </c>
      <c r="H338" s="27">
        <f>G338*30000000/$G$398</f>
        <v>633726.17472741811</v>
      </c>
      <c r="I338" s="27">
        <f>0.25*E338</f>
        <v>1155787.45</v>
      </c>
      <c r="J338" s="27">
        <f>0.25*0.7415600513*F338</f>
        <v>1024121.8129501943</v>
      </c>
      <c r="K338" s="27">
        <f>0.25*H338</f>
        <v>158431.54368185453</v>
      </c>
      <c r="L338" s="27">
        <f>SUM(I338:K338)</f>
        <v>2338340.8066320485</v>
      </c>
    </row>
    <row r="339" spans="1:12">
      <c r="A339" s="18" t="s">
        <v>464</v>
      </c>
      <c r="B339" s="4" t="s">
        <v>465</v>
      </c>
      <c r="C339" s="4" t="s">
        <v>9</v>
      </c>
      <c r="D339" s="4" t="s">
        <v>672</v>
      </c>
      <c r="E339" s="27">
        <v>0</v>
      </c>
      <c r="F339" s="27">
        <v>143.1</v>
      </c>
      <c r="G339" s="27">
        <v>0</v>
      </c>
      <c r="H339" s="27">
        <f>G339*30000000/$G$398</f>
        <v>0</v>
      </c>
      <c r="I339" s="27">
        <f>0.25*E339</f>
        <v>0</v>
      </c>
      <c r="J339" s="27">
        <f>0.25*0.7415600513*F339</f>
        <v>26.529310835257501</v>
      </c>
      <c r="K339" s="27">
        <f>0.25*H339</f>
        <v>0</v>
      </c>
      <c r="L339" s="27">
        <f>SUM(I339:K339)</f>
        <v>26.529310835257501</v>
      </c>
    </row>
    <row r="340" spans="1:12">
      <c r="A340" s="18" t="s">
        <v>787</v>
      </c>
      <c r="B340" s="4" t="s">
        <v>788</v>
      </c>
      <c r="C340" s="4" t="s">
        <v>5</v>
      </c>
      <c r="D340" s="4" t="s">
        <v>672</v>
      </c>
      <c r="E340" s="27">
        <v>0</v>
      </c>
      <c r="F340" s="27">
        <v>0</v>
      </c>
      <c r="G340" s="27">
        <v>0</v>
      </c>
      <c r="H340" s="27">
        <f>G340*30000000/$G$398</f>
        <v>0</v>
      </c>
      <c r="I340" s="27">
        <f>0.25*E340</f>
        <v>0</v>
      </c>
      <c r="J340" s="27">
        <f>0.25*0.7415600513*F340</f>
        <v>0</v>
      </c>
      <c r="K340" s="27">
        <f>0.25*H340</f>
        <v>0</v>
      </c>
      <c r="L340" s="27">
        <f>SUM(I340:K340)</f>
        <v>0</v>
      </c>
    </row>
    <row r="341" spans="1:12">
      <c r="A341" s="18" t="s">
        <v>466</v>
      </c>
      <c r="B341" s="4" t="s">
        <v>467</v>
      </c>
      <c r="C341" s="19" t="s">
        <v>8</v>
      </c>
      <c r="D341" s="4" t="s">
        <v>672</v>
      </c>
      <c r="E341" s="27">
        <v>0</v>
      </c>
      <c r="F341" s="27">
        <v>0</v>
      </c>
      <c r="G341" s="27">
        <v>0</v>
      </c>
      <c r="H341" s="27">
        <f>G341*30000000/$G$398</f>
        <v>0</v>
      </c>
      <c r="I341" s="27">
        <f>0.25*E341</f>
        <v>0</v>
      </c>
      <c r="J341" s="27">
        <f>0.25*0.7415600513*F341</f>
        <v>0</v>
      </c>
      <c r="K341" s="27">
        <f>0.25*H341</f>
        <v>0</v>
      </c>
      <c r="L341" s="27">
        <f>SUM(I341:K341)</f>
        <v>0</v>
      </c>
    </row>
    <row r="342" spans="1:12">
      <c r="A342" s="18" t="s">
        <v>468</v>
      </c>
      <c r="B342" s="4" t="s">
        <v>469</v>
      </c>
      <c r="C342" s="4" t="s">
        <v>676</v>
      </c>
      <c r="D342" s="4" t="s">
        <v>672</v>
      </c>
      <c r="E342" s="27">
        <v>883870.4</v>
      </c>
      <c r="F342" s="27">
        <v>2889210.8</v>
      </c>
      <c r="G342" s="27">
        <v>1377336.7933794009</v>
      </c>
      <c r="H342" s="27">
        <f>G342*30000000/$G$398</f>
        <v>312638.51343734621</v>
      </c>
      <c r="I342" s="27">
        <f>0.25*E342</f>
        <v>220967.6</v>
      </c>
      <c r="J342" s="27">
        <f>0.25*0.7415600513*F342</f>
        <v>535630.8272661285</v>
      </c>
      <c r="K342" s="27">
        <f>0.25*H342</f>
        <v>78159.628359336552</v>
      </c>
      <c r="L342" s="27">
        <f>SUM(I342:K342)</f>
        <v>834758.055625465</v>
      </c>
    </row>
    <row r="343" spans="1:12">
      <c r="A343" s="18" t="s">
        <v>470</v>
      </c>
      <c r="B343" s="4" t="s">
        <v>701</v>
      </c>
      <c r="C343" s="4" t="s">
        <v>5</v>
      </c>
      <c r="D343" s="4" t="s">
        <v>672</v>
      </c>
      <c r="E343" s="27">
        <v>978701.9</v>
      </c>
      <c r="F343" s="27">
        <v>685470.7</v>
      </c>
      <c r="G343" s="27">
        <v>101410.79396335801</v>
      </c>
      <c r="H343" s="27">
        <f>G343*30000000/$G$398</f>
        <v>23019.003067081954</v>
      </c>
      <c r="I343" s="27">
        <f>0.25*E343</f>
        <v>244675.47500000001</v>
      </c>
      <c r="J343" s="27">
        <f>0.25*0.7415600513*F343</f>
        <v>127079.42186416172</v>
      </c>
      <c r="K343" s="27">
        <f>0.25*H343</f>
        <v>5754.7507667704886</v>
      </c>
      <c r="L343" s="27">
        <f>SUM(I343:K343)</f>
        <v>377509.64763093222</v>
      </c>
    </row>
    <row r="344" spans="1:12">
      <c r="A344" s="18" t="s">
        <v>471</v>
      </c>
      <c r="B344" s="4" t="s">
        <v>472</v>
      </c>
      <c r="C344" s="4" t="s">
        <v>9</v>
      </c>
      <c r="D344" s="4" t="s">
        <v>672</v>
      </c>
      <c r="E344" s="27">
        <v>351</v>
      </c>
      <c r="F344" s="27">
        <v>42774.7</v>
      </c>
      <c r="G344" s="27">
        <v>0</v>
      </c>
      <c r="H344" s="27">
        <f>G344*30000000/$G$398</f>
        <v>0</v>
      </c>
      <c r="I344" s="27">
        <f>0.25*E344</f>
        <v>87.75</v>
      </c>
      <c r="J344" s="27">
        <f>0.25*0.7415600513*F344</f>
        <v>7930.0021815855271</v>
      </c>
      <c r="K344" s="27">
        <f>0.25*H344</f>
        <v>0</v>
      </c>
      <c r="L344" s="27">
        <f>SUM(I344:K344)</f>
        <v>8017.7521815855271</v>
      </c>
    </row>
    <row r="345" spans="1:12">
      <c r="A345" s="18" t="s">
        <v>473</v>
      </c>
      <c r="B345" s="4" t="s">
        <v>474</v>
      </c>
      <c r="C345" s="4" t="s">
        <v>9</v>
      </c>
      <c r="D345" s="4" t="s">
        <v>672</v>
      </c>
      <c r="E345" s="27">
        <v>0</v>
      </c>
      <c r="F345" s="27">
        <v>8613</v>
      </c>
      <c r="G345" s="27">
        <v>0</v>
      </c>
      <c r="H345" s="27">
        <f>G345*30000000/$G$398</f>
        <v>0</v>
      </c>
      <c r="I345" s="27">
        <f>0.25*E345</f>
        <v>0</v>
      </c>
      <c r="J345" s="27">
        <f>0.25*0.7415600513*F345</f>
        <v>1596.7641804617251</v>
      </c>
      <c r="K345" s="27">
        <f>0.25*H345</f>
        <v>0</v>
      </c>
      <c r="L345" s="27">
        <f>SUM(I345:K345)</f>
        <v>1596.7641804617251</v>
      </c>
    </row>
    <row r="346" spans="1:12">
      <c r="A346" s="18">
        <v>530000371</v>
      </c>
      <c r="B346" s="4" t="s">
        <v>475</v>
      </c>
      <c r="C346" s="4" t="s">
        <v>9</v>
      </c>
      <c r="D346" s="4" t="s">
        <v>672</v>
      </c>
      <c r="E346" s="27">
        <v>810</v>
      </c>
      <c r="F346" s="27">
        <v>43957.3</v>
      </c>
      <c r="G346" s="27">
        <v>0</v>
      </c>
      <c r="H346" s="27">
        <f>G346*30000000/$G$398</f>
        <v>0</v>
      </c>
      <c r="I346" s="27">
        <f>0.25*E346</f>
        <v>202.5</v>
      </c>
      <c r="J346" s="27">
        <f>0.25*0.7415600513*F346</f>
        <v>8149.2444107523734</v>
      </c>
      <c r="K346" s="27">
        <f>0.25*H346</f>
        <v>0</v>
      </c>
      <c r="L346" s="27">
        <f>SUM(I346:K346)</f>
        <v>8351.7444107523734</v>
      </c>
    </row>
    <row r="347" spans="1:12">
      <c r="A347" s="18" t="s">
        <v>476</v>
      </c>
      <c r="B347" s="4" t="s">
        <v>477</v>
      </c>
      <c r="C347" s="4" t="s">
        <v>9</v>
      </c>
      <c r="D347" s="4" t="s">
        <v>672</v>
      </c>
      <c r="E347" s="27">
        <v>296482.34999999998</v>
      </c>
      <c r="F347" s="27">
        <v>773927.7</v>
      </c>
      <c r="G347" s="27">
        <v>714139.8749987476</v>
      </c>
      <c r="H347" s="27">
        <f>G347*30000000/$G$398</f>
        <v>162100.96904340771</v>
      </c>
      <c r="I347" s="27">
        <f>0.25*E347</f>
        <v>74120.587499999994</v>
      </c>
      <c r="J347" s="27">
        <f>0.25*0.7415600513*F347</f>
        <v>143478.46622862274</v>
      </c>
      <c r="K347" s="27">
        <f>0.25*H347</f>
        <v>40525.242260851926</v>
      </c>
      <c r="L347" s="27">
        <f>SUM(I347:K347)</f>
        <v>258124.29598947466</v>
      </c>
    </row>
    <row r="348" spans="1:12">
      <c r="A348" s="18" t="s">
        <v>481</v>
      </c>
      <c r="B348" s="4" t="s">
        <v>305</v>
      </c>
      <c r="C348" s="19" t="s">
        <v>22</v>
      </c>
      <c r="D348" s="4" t="s">
        <v>672</v>
      </c>
      <c r="E348" s="27">
        <v>0</v>
      </c>
      <c r="F348" s="27">
        <v>0</v>
      </c>
      <c r="G348" s="27">
        <v>0</v>
      </c>
      <c r="H348" s="27">
        <f>G348*30000000/$G$398</f>
        <v>0</v>
      </c>
      <c r="I348" s="27">
        <f>0.25*E348</f>
        <v>0</v>
      </c>
      <c r="J348" s="27">
        <f>0.25*0.7415600513*F348</f>
        <v>0</v>
      </c>
      <c r="K348" s="27">
        <f>0.25*H348</f>
        <v>0</v>
      </c>
      <c r="L348" s="27">
        <f>SUM(I348:K348)</f>
        <v>0</v>
      </c>
    </row>
    <row r="349" spans="1:12">
      <c r="A349" s="18" t="s">
        <v>478</v>
      </c>
      <c r="B349" s="4" t="s">
        <v>479</v>
      </c>
      <c r="C349" s="4" t="s">
        <v>9</v>
      </c>
      <c r="D349" s="4" t="s">
        <v>672</v>
      </c>
      <c r="E349" s="27">
        <v>4970.7</v>
      </c>
      <c r="F349" s="27">
        <v>140753.70000000001</v>
      </c>
      <c r="G349" s="27">
        <v>0</v>
      </c>
      <c r="H349" s="27">
        <f>G349*30000000/$G$398</f>
        <v>0</v>
      </c>
      <c r="I349" s="27">
        <f>0.25*E349</f>
        <v>1242.675</v>
      </c>
      <c r="J349" s="27">
        <f>0.25*0.7415600513*F349</f>
        <v>26094.330248166207</v>
      </c>
      <c r="K349" s="27">
        <f>0.25*H349</f>
        <v>0</v>
      </c>
      <c r="L349" s="27">
        <f>SUM(I349:K349)</f>
        <v>27337.005248166206</v>
      </c>
    </row>
    <row r="350" spans="1:12">
      <c r="A350" s="18" t="s">
        <v>480</v>
      </c>
      <c r="B350" s="4" t="s">
        <v>789</v>
      </c>
      <c r="C350" s="4" t="s">
        <v>9</v>
      </c>
      <c r="D350" s="4" t="s">
        <v>672</v>
      </c>
      <c r="E350" s="27">
        <v>0</v>
      </c>
      <c r="F350" s="27">
        <v>0</v>
      </c>
      <c r="G350" s="27">
        <v>0</v>
      </c>
      <c r="H350" s="27">
        <f>G350*30000000/$G$398</f>
        <v>0</v>
      </c>
      <c r="I350" s="27">
        <f>0.25*E350</f>
        <v>0</v>
      </c>
      <c r="J350" s="27">
        <f>0.25*0.7415600513*F350</f>
        <v>0</v>
      </c>
      <c r="K350" s="27">
        <f>0.25*H350</f>
        <v>0</v>
      </c>
      <c r="L350" s="27">
        <f>SUM(I350:K350)</f>
        <v>0</v>
      </c>
    </row>
    <row r="351" spans="1:12">
      <c r="A351" s="18" t="s">
        <v>523</v>
      </c>
      <c r="B351" s="20" t="s">
        <v>790</v>
      </c>
      <c r="C351" s="4" t="s">
        <v>9</v>
      </c>
      <c r="D351" s="4" t="s">
        <v>673</v>
      </c>
      <c r="E351" s="27">
        <v>0</v>
      </c>
      <c r="F351" s="27">
        <v>0</v>
      </c>
      <c r="G351" s="27">
        <v>0</v>
      </c>
      <c r="H351" s="27">
        <f>G351*30000000/$G$398</f>
        <v>0</v>
      </c>
      <c r="I351" s="27">
        <f>0.25*E351</f>
        <v>0</v>
      </c>
      <c r="J351" s="27">
        <f>0.25*0.7415600513*F351</f>
        <v>0</v>
      </c>
      <c r="K351" s="27">
        <f>0.25*H351</f>
        <v>0</v>
      </c>
      <c r="L351" s="27">
        <f>SUM(I351:K351)</f>
        <v>0</v>
      </c>
    </row>
    <row r="352" spans="1:12">
      <c r="A352" s="18" t="s">
        <v>524</v>
      </c>
      <c r="B352" s="4" t="s">
        <v>525</v>
      </c>
      <c r="C352" s="4" t="s">
        <v>9</v>
      </c>
      <c r="D352" s="4" t="s">
        <v>673</v>
      </c>
      <c r="E352" s="27">
        <v>0</v>
      </c>
      <c r="F352" s="27">
        <v>0</v>
      </c>
      <c r="G352" s="27">
        <v>0</v>
      </c>
      <c r="H352" s="27">
        <f>G352*30000000/$G$398</f>
        <v>0</v>
      </c>
      <c r="I352" s="27">
        <f>0.25*E352</f>
        <v>0</v>
      </c>
      <c r="J352" s="27">
        <f>0.25*0.7415600513*F352</f>
        <v>0</v>
      </c>
      <c r="K352" s="27">
        <f>0.25*H352</f>
        <v>0</v>
      </c>
      <c r="L352" s="27">
        <f>SUM(I352:K352)</f>
        <v>0</v>
      </c>
    </row>
    <row r="353" spans="1:12">
      <c r="A353" s="18" t="s">
        <v>526</v>
      </c>
      <c r="B353" s="4" t="s">
        <v>527</v>
      </c>
      <c r="C353" s="4" t="s">
        <v>9</v>
      </c>
      <c r="D353" s="4" t="s">
        <v>673</v>
      </c>
      <c r="E353" s="27">
        <v>259.2</v>
      </c>
      <c r="F353" s="27">
        <v>17176.3</v>
      </c>
      <c r="G353" s="27">
        <v>0</v>
      </c>
      <c r="H353" s="27">
        <f>G353*30000000/$G$398</f>
        <v>0</v>
      </c>
      <c r="I353" s="27">
        <f>0.25*E353</f>
        <v>64.8</v>
      </c>
      <c r="J353" s="27">
        <f>0.25*0.7415600513*F353</f>
        <v>3184.3144772860473</v>
      </c>
      <c r="K353" s="27">
        <f>0.25*H353</f>
        <v>0</v>
      </c>
      <c r="L353" s="27">
        <f>SUM(I353:K353)</f>
        <v>3249.1144772860475</v>
      </c>
    </row>
    <row r="354" spans="1:12">
      <c r="A354" s="18" t="s">
        <v>528</v>
      </c>
      <c r="B354" s="4" t="s">
        <v>529</v>
      </c>
      <c r="C354" s="4" t="s">
        <v>9</v>
      </c>
      <c r="D354" s="4" t="s">
        <v>673</v>
      </c>
      <c r="E354" s="27">
        <v>3345.8</v>
      </c>
      <c r="F354" s="27">
        <v>85309.7</v>
      </c>
      <c r="G354" s="27">
        <v>0</v>
      </c>
      <c r="H354" s="27">
        <f>G354*30000000/$G$398</f>
        <v>0</v>
      </c>
      <c r="I354" s="27">
        <f>0.25*E354</f>
        <v>836.45</v>
      </c>
      <c r="J354" s="27">
        <f>0.25*0.7415600513*F354</f>
        <v>15815.566377096902</v>
      </c>
      <c r="K354" s="27">
        <f>0.25*H354</f>
        <v>0</v>
      </c>
      <c r="L354" s="27">
        <f>SUM(I354:K354)</f>
        <v>16652.016377096901</v>
      </c>
    </row>
    <row r="355" spans="1:12">
      <c r="A355" s="18" t="s">
        <v>530</v>
      </c>
      <c r="B355" s="4" t="s">
        <v>531</v>
      </c>
      <c r="C355" s="4" t="s">
        <v>5</v>
      </c>
      <c r="D355" s="4" t="s">
        <v>673</v>
      </c>
      <c r="E355" s="27">
        <v>105922.1</v>
      </c>
      <c r="F355" s="27">
        <v>300928.15000000002</v>
      </c>
      <c r="G355" s="27">
        <v>171562.86323952902</v>
      </c>
      <c r="H355" s="27">
        <f>G355*30000000/$G$398</f>
        <v>38942.660053869775</v>
      </c>
      <c r="I355" s="27">
        <f>0.25*E355</f>
        <v>26480.525000000001</v>
      </c>
      <c r="J355" s="27">
        <f>0.25*0.7415600513*F355</f>
        <v>55789.073587903527</v>
      </c>
      <c r="K355" s="27">
        <f>0.25*H355</f>
        <v>9735.6650134674437</v>
      </c>
      <c r="L355" s="27">
        <f>SUM(I355:K355)</f>
        <v>92005.263601370971</v>
      </c>
    </row>
    <row r="356" spans="1:12">
      <c r="A356" s="18" t="s">
        <v>569</v>
      </c>
      <c r="B356" s="4" t="s">
        <v>347</v>
      </c>
      <c r="C356" s="19" t="s">
        <v>22</v>
      </c>
      <c r="D356" s="4" t="s">
        <v>673</v>
      </c>
      <c r="E356" s="27">
        <v>0</v>
      </c>
      <c r="F356" s="27">
        <v>0</v>
      </c>
      <c r="G356" s="27">
        <v>0</v>
      </c>
      <c r="H356" s="27">
        <f>G356*30000000/$G$398</f>
        <v>0</v>
      </c>
      <c r="I356" s="27">
        <f>0.25*E356</f>
        <v>0</v>
      </c>
      <c r="J356" s="27">
        <f>0.25*0.7415600513*F356</f>
        <v>0</v>
      </c>
      <c r="K356" s="27">
        <f>0.25*H356</f>
        <v>0</v>
      </c>
      <c r="L356" s="27">
        <f>SUM(I356:K356)</f>
        <v>0</v>
      </c>
    </row>
    <row r="357" spans="1:12">
      <c r="A357" s="18" t="s">
        <v>570</v>
      </c>
      <c r="B357" s="4" t="s">
        <v>571</v>
      </c>
      <c r="C357" s="19" t="s">
        <v>22</v>
      </c>
      <c r="D357" s="4" t="s">
        <v>673</v>
      </c>
      <c r="E357" s="27">
        <v>0</v>
      </c>
      <c r="F357" s="27">
        <v>0</v>
      </c>
      <c r="G357" s="27">
        <v>0</v>
      </c>
      <c r="H357" s="27">
        <f>G357*30000000/$G$398</f>
        <v>0</v>
      </c>
      <c r="I357" s="27">
        <f>0.25*E357</f>
        <v>0</v>
      </c>
      <c r="J357" s="27">
        <f>0.25*0.7415600513*F357</f>
        <v>0</v>
      </c>
      <c r="K357" s="27">
        <f>0.25*H357</f>
        <v>0</v>
      </c>
      <c r="L357" s="27">
        <f>SUM(I357:K357)</f>
        <v>0</v>
      </c>
    </row>
    <row r="358" spans="1:12">
      <c r="A358" s="33" t="s">
        <v>532</v>
      </c>
      <c r="B358" s="4" t="s">
        <v>791</v>
      </c>
      <c r="C358" s="4" t="s">
        <v>9</v>
      </c>
      <c r="D358" s="4" t="s">
        <v>673</v>
      </c>
      <c r="E358" s="27">
        <v>0</v>
      </c>
      <c r="F358" s="27">
        <v>28709.1</v>
      </c>
      <c r="G358" s="27">
        <v>0</v>
      </c>
      <c r="H358" s="27">
        <f>G358*30000000/$G$398</f>
        <v>0</v>
      </c>
      <c r="I358" s="27">
        <f>0.25*E358</f>
        <v>0</v>
      </c>
      <c r="J358" s="27">
        <f>0.25*0.7415600513*F358</f>
        <v>5322.3804171942074</v>
      </c>
      <c r="K358" s="27">
        <f>0.25*H358</f>
        <v>0</v>
      </c>
      <c r="L358" s="27">
        <f>SUM(I358:K358)</f>
        <v>5322.3804171942074</v>
      </c>
    </row>
    <row r="359" spans="1:12">
      <c r="A359" s="18" t="s">
        <v>533</v>
      </c>
      <c r="B359" s="4" t="s">
        <v>534</v>
      </c>
      <c r="C359" s="4" t="s">
        <v>8</v>
      </c>
      <c r="D359" s="4" t="s">
        <v>673</v>
      </c>
      <c r="E359" s="27">
        <v>0</v>
      </c>
      <c r="F359" s="27">
        <v>0</v>
      </c>
      <c r="G359" s="27">
        <v>0</v>
      </c>
      <c r="H359" s="27">
        <f>G359*30000000/$G$398</f>
        <v>0</v>
      </c>
      <c r="I359" s="27">
        <f>0.25*E359</f>
        <v>0</v>
      </c>
      <c r="J359" s="27">
        <f>0.25*0.7415600513*F359</f>
        <v>0</v>
      </c>
      <c r="K359" s="27">
        <f>0.25*H359</f>
        <v>0</v>
      </c>
      <c r="L359" s="27">
        <f>SUM(I359:K359)</f>
        <v>0</v>
      </c>
    </row>
    <row r="360" spans="1:12">
      <c r="A360" s="18" t="s">
        <v>535</v>
      </c>
      <c r="B360" s="4" t="s">
        <v>536</v>
      </c>
      <c r="C360" s="4" t="s">
        <v>9</v>
      </c>
      <c r="D360" s="4" t="s">
        <v>673</v>
      </c>
      <c r="E360" s="27">
        <v>1888.9</v>
      </c>
      <c r="F360" s="27">
        <v>63089.35</v>
      </c>
      <c r="G360" s="27">
        <v>0</v>
      </c>
      <c r="H360" s="27">
        <f>G360*30000000/$G$398</f>
        <v>0</v>
      </c>
      <c r="I360" s="27">
        <f>0.25*E360</f>
        <v>472.22500000000002</v>
      </c>
      <c r="J360" s="27">
        <f>0.25*0.7415600513*F360</f>
        <v>11696.135405620913</v>
      </c>
      <c r="K360" s="27">
        <f>0.25*H360</f>
        <v>0</v>
      </c>
      <c r="L360" s="27">
        <f>SUM(I360:K360)</f>
        <v>12168.360405620913</v>
      </c>
    </row>
    <row r="361" spans="1:12">
      <c r="A361" s="18" t="s">
        <v>537</v>
      </c>
      <c r="B361" s="4" t="s">
        <v>792</v>
      </c>
      <c r="C361" s="4" t="s">
        <v>9</v>
      </c>
      <c r="D361" s="4" t="s">
        <v>673</v>
      </c>
      <c r="E361" s="27">
        <v>0</v>
      </c>
      <c r="F361" s="27">
        <v>0</v>
      </c>
      <c r="G361" s="27">
        <v>0</v>
      </c>
      <c r="H361" s="27">
        <f>G361*30000000/$G$398</f>
        <v>0</v>
      </c>
      <c r="I361" s="27">
        <f>0.25*E361</f>
        <v>0</v>
      </c>
      <c r="J361" s="27">
        <f>0.25*0.7415600513*F361</f>
        <v>0</v>
      </c>
      <c r="K361" s="27">
        <f>0.25*H361</f>
        <v>0</v>
      </c>
      <c r="L361" s="27">
        <f>SUM(I361:K361)</f>
        <v>0</v>
      </c>
    </row>
    <row r="362" spans="1:12">
      <c r="A362" s="18" t="s">
        <v>538</v>
      </c>
      <c r="B362" s="4" t="s">
        <v>539</v>
      </c>
      <c r="C362" s="4" t="s">
        <v>676</v>
      </c>
      <c r="D362" s="4" t="s">
        <v>673</v>
      </c>
      <c r="E362" s="27">
        <v>824159.85</v>
      </c>
      <c r="F362" s="27">
        <v>10486986</v>
      </c>
      <c r="G362" s="27">
        <v>1764141.5706970866</v>
      </c>
      <c r="H362" s="27">
        <f>G362*30000000/$G$398</f>
        <v>400438.4409150359</v>
      </c>
      <c r="I362" s="27">
        <f>0.25*E362</f>
        <v>206039.96249999999</v>
      </c>
      <c r="J362" s="27">
        <f>0.25*0.7415600513*F362</f>
        <v>1944182.4690355954</v>
      </c>
      <c r="K362" s="27">
        <f>0.25*H362</f>
        <v>100109.61022875897</v>
      </c>
      <c r="L362" s="27">
        <f>SUM(I362:K362)</f>
        <v>2250332.0417643543</v>
      </c>
    </row>
    <row r="363" spans="1:12">
      <c r="A363" s="18" t="s">
        <v>572</v>
      </c>
      <c r="B363" s="4" t="s">
        <v>573</v>
      </c>
      <c r="C363" s="19" t="s">
        <v>22</v>
      </c>
      <c r="D363" s="4" t="s">
        <v>673</v>
      </c>
      <c r="E363" s="27">
        <v>0</v>
      </c>
      <c r="F363" s="27">
        <v>0</v>
      </c>
      <c r="G363" s="27">
        <v>0</v>
      </c>
      <c r="H363" s="27">
        <f>G363*30000000/$G$398</f>
        <v>0</v>
      </c>
      <c r="I363" s="27">
        <f>0.25*E363</f>
        <v>0</v>
      </c>
      <c r="J363" s="27">
        <f>0.25*0.7415600513*F363</f>
        <v>0</v>
      </c>
      <c r="K363" s="27">
        <f>0.25*H363</f>
        <v>0</v>
      </c>
      <c r="L363" s="27">
        <f>SUM(I363:K363)</f>
        <v>0</v>
      </c>
    </row>
    <row r="364" spans="1:12">
      <c r="A364" s="18" t="s">
        <v>540</v>
      </c>
      <c r="B364" s="4" t="s">
        <v>666</v>
      </c>
      <c r="C364" s="4" t="s">
        <v>8</v>
      </c>
      <c r="D364" s="4" t="s">
        <v>673</v>
      </c>
      <c r="E364" s="27">
        <v>3024</v>
      </c>
      <c r="F364" s="27">
        <v>8889.2000000000007</v>
      </c>
      <c r="G364" s="27">
        <v>0</v>
      </c>
      <c r="H364" s="27">
        <f>G364*30000000/$G$398</f>
        <v>0</v>
      </c>
      <c r="I364" s="27">
        <f>0.25*E364</f>
        <v>756</v>
      </c>
      <c r="J364" s="27">
        <f>0.25*0.7415600513*F364</f>
        <v>1647.9689020039903</v>
      </c>
      <c r="K364" s="27">
        <f>0.25*H364</f>
        <v>0</v>
      </c>
      <c r="L364" s="27">
        <f>SUM(I364:K364)</f>
        <v>2403.9689020039905</v>
      </c>
    </row>
    <row r="365" spans="1:12">
      <c r="A365" s="4" t="s">
        <v>541</v>
      </c>
      <c r="B365" s="4" t="s">
        <v>811</v>
      </c>
      <c r="C365" s="4" t="s">
        <v>8</v>
      </c>
      <c r="D365" s="4" t="s">
        <v>673</v>
      </c>
      <c r="E365" s="27">
        <v>0</v>
      </c>
      <c r="F365" s="27">
        <v>2705.4</v>
      </c>
      <c r="G365" s="27">
        <v>0</v>
      </c>
      <c r="H365" s="27">
        <f>G365*30000000/$G$398</f>
        <v>0</v>
      </c>
      <c r="I365" s="27">
        <f>0.25*E365</f>
        <v>0</v>
      </c>
      <c r="J365" s="27">
        <f>0.25*0.7415600513*F365</f>
        <v>501.55414069675504</v>
      </c>
      <c r="K365" s="27">
        <f>0.25*H365</f>
        <v>0</v>
      </c>
      <c r="L365" s="27">
        <f>SUM(I365:K365)</f>
        <v>501.55414069675504</v>
      </c>
    </row>
    <row r="366" spans="1:12">
      <c r="A366" s="18" t="s">
        <v>542</v>
      </c>
      <c r="B366" s="4" t="s">
        <v>543</v>
      </c>
      <c r="C366" s="4" t="s">
        <v>5</v>
      </c>
      <c r="D366" s="4" t="s">
        <v>673</v>
      </c>
      <c r="E366" s="27">
        <v>1482692.7</v>
      </c>
      <c r="F366" s="27">
        <v>3503060.7</v>
      </c>
      <c r="G366" s="27">
        <v>1574326.19893321</v>
      </c>
      <c r="H366" s="27">
        <f>G366*30000000/$G$398</f>
        <v>357352.6858977669</v>
      </c>
      <c r="I366" s="27">
        <f>0.25*E366</f>
        <v>370673.17499999999</v>
      </c>
      <c r="J366" s="27">
        <f>0.25*0.7415600513*F366</f>
        <v>649432.46809975349</v>
      </c>
      <c r="K366" s="27">
        <f>0.25*H366</f>
        <v>89338.171474441726</v>
      </c>
      <c r="L366" s="27">
        <f>SUM(I366:K366)</f>
        <v>1109443.8145741951</v>
      </c>
    </row>
    <row r="367" spans="1:12">
      <c r="A367" s="18" t="s">
        <v>544</v>
      </c>
      <c r="B367" s="4" t="s">
        <v>545</v>
      </c>
      <c r="C367" s="4" t="s">
        <v>9</v>
      </c>
      <c r="D367" s="4" t="s">
        <v>673</v>
      </c>
      <c r="E367" s="27">
        <v>177387.5</v>
      </c>
      <c r="F367" s="27">
        <v>169380.8</v>
      </c>
      <c r="G367" s="27">
        <v>0</v>
      </c>
      <c r="H367" s="27">
        <f>G367*30000000/$G$398</f>
        <v>0</v>
      </c>
      <c r="I367" s="27">
        <f>0.25*E367</f>
        <v>44346.875</v>
      </c>
      <c r="J367" s="27">
        <f>0.25*0.7415600513*F367</f>
        <v>31401.508684308759</v>
      </c>
      <c r="K367" s="27">
        <f>0.25*H367</f>
        <v>0</v>
      </c>
      <c r="L367" s="27">
        <f>SUM(I367:K367)</f>
        <v>75748.383684308763</v>
      </c>
    </row>
    <row r="368" spans="1:12">
      <c r="A368" s="18" t="s">
        <v>546</v>
      </c>
      <c r="B368" s="4" t="s">
        <v>793</v>
      </c>
      <c r="C368" s="4" t="s">
        <v>8</v>
      </c>
      <c r="D368" s="4" t="s">
        <v>673</v>
      </c>
      <c r="E368" s="27">
        <v>68836.2</v>
      </c>
      <c r="F368" s="27">
        <v>275027.8</v>
      </c>
      <c r="G368" s="27">
        <v>0</v>
      </c>
      <c r="H368" s="27">
        <f>G368*30000000/$G$398</f>
        <v>0</v>
      </c>
      <c r="I368" s="27">
        <f>0.25*E368</f>
        <v>17209.05</v>
      </c>
      <c r="J368" s="27">
        <f>0.25*0.7415600513*F368</f>
        <v>50987.407369231536</v>
      </c>
      <c r="K368" s="27">
        <f>0.25*H368</f>
        <v>0</v>
      </c>
      <c r="L368" s="27">
        <f>SUM(I368:K368)</f>
        <v>68196.457369231532</v>
      </c>
    </row>
    <row r="369" spans="1:12">
      <c r="A369" s="18" t="s">
        <v>574</v>
      </c>
      <c r="B369" s="4" t="s">
        <v>794</v>
      </c>
      <c r="C369" s="19" t="s">
        <v>22</v>
      </c>
      <c r="D369" s="4" t="s">
        <v>673</v>
      </c>
      <c r="E369" s="27">
        <v>0</v>
      </c>
      <c r="F369" s="27">
        <v>0</v>
      </c>
      <c r="G369" s="27">
        <v>0</v>
      </c>
      <c r="H369" s="27">
        <f>G369*30000000/$G$398</f>
        <v>0</v>
      </c>
      <c r="I369" s="27">
        <f>0.25*E369</f>
        <v>0</v>
      </c>
      <c r="J369" s="27">
        <f>0.25*0.7415600513*F369</f>
        <v>0</v>
      </c>
      <c r="K369" s="27">
        <f>0.25*H369</f>
        <v>0</v>
      </c>
      <c r="L369" s="27">
        <f>SUM(I369:K369)</f>
        <v>0</v>
      </c>
    </row>
    <row r="370" spans="1:12">
      <c r="A370" s="18" t="s">
        <v>547</v>
      </c>
      <c r="B370" s="4" t="s">
        <v>548</v>
      </c>
      <c r="C370" s="4" t="s">
        <v>9</v>
      </c>
      <c r="D370" s="4" t="s">
        <v>673</v>
      </c>
      <c r="E370" s="27">
        <v>0</v>
      </c>
      <c r="F370" s="27">
        <v>20715.75</v>
      </c>
      <c r="G370" s="27">
        <v>0</v>
      </c>
      <c r="H370" s="27">
        <f>G370*30000000/$G$398</f>
        <v>0</v>
      </c>
      <c r="I370" s="27">
        <f>0.25*E370</f>
        <v>0</v>
      </c>
      <c r="J370" s="27">
        <f>0.25*0.7415600513*F370</f>
        <v>3840.493158179494</v>
      </c>
      <c r="K370" s="27">
        <f>0.25*H370</f>
        <v>0</v>
      </c>
      <c r="L370" s="27">
        <f>SUM(I370:K370)</f>
        <v>3840.493158179494</v>
      </c>
    </row>
    <row r="371" spans="1:12">
      <c r="A371" s="18" t="s">
        <v>575</v>
      </c>
      <c r="B371" s="4" t="s">
        <v>795</v>
      </c>
      <c r="C371" s="19" t="s">
        <v>22</v>
      </c>
      <c r="D371" s="4" t="s">
        <v>673</v>
      </c>
      <c r="E371" s="27">
        <v>0</v>
      </c>
      <c r="F371" s="27">
        <v>0</v>
      </c>
      <c r="G371" s="27">
        <v>0</v>
      </c>
      <c r="H371" s="27">
        <f>G371*30000000/$G$398</f>
        <v>0</v>
      </c>
      <c r="I371" s="27">
        <f>0.25*E371</f>
        <v>0</v>
      </c>
      <c r="J371" s="27">
        <f>0.25*0.7415600513*F371</f>
        <v>0</v>
      </c>
      <c r="K371" s="27">
        <f>0.25*H371</f>
        <v>0</v>
      </c>
      <c r="L371" s="27">
        <f>SUM(I371:K371)</f>
        <v>0</v>
      </c>
    </row>
    <row r="372" spans="1:12">
      <c r="A372" s="18" t="s">
        <v>576</v>
      </c>
      <c r="B372" s="4" t="s">
        <v>577</v>
      </c>
      <c r="C372" s="19" t="s">
        <v>22</v>
      </c>
      <c r="D372" s="4" t="s">
        <v>673</v>
      </c>
      <c r="E372" s="27">
        <v>0</v>
      </c>
      <c r="F372" s="27">
        <v>0</v>
      </c>
      <c r="G372" s="27">
        <v>0</v>
      </c>
      <c r="H372" s="27">
        <f>G372*30000000/$G$398</f>
        <v>0</v>
      </c>
      <c r="I372" s="27">
        <f>0.25*E372</f>
        <v>0</v>
      </c>
      <c r="J372" s="27">
        <f>0.25*0.7415600513*F372</f>
        <v>0</v>
      </c>
      <c r="K372" s="27">
        <f>0.25*H372</f>
        <v>0</v>
      </c>
      <c r="L372" s="27">
        <f>SUM(I372:K372)</f>
        <v>0</v>
      </c>
    </row>
    <row r="373" spans="1:12">
      <c r="A373" s="18" t="s">
        <v>549</v>
      </c>
      <c r="B373" s="4" t="s">
        <v>550</v>
      </c>
      <c r="C373" s="4" t="s">
        <v>9</v>
      </c>
      <c r="D373" s="4" t="s">
        <v>673</v>
      </c>
      <c r="E373" s="27">
        <v>0</v>
      </c>
      <c r="F373" s="27">
        <v>0</v>
      </c>
      <c r="G373" s="27">
        <v>0</v>
      </c>
      <c r="H373" s="27">
        <f>G373*30000000/$G$398</f>
        <v>0</v>
      </c>
      <c r="I373" s="27">
        <f>0.25*E373</f>
        <v>0</v>
      </c>
      <c r="J373" s="27">
        <f>0.25*0.7415600513*F373</f>
        <v>0</v>
      </c>
      <c r="K373" s="27">
        <f>0.25*H373</f>
        <v>0</v>
      </c>
      <c r="L373" s="27">
        <f>SUM(I373:K373)</f>
        <v>0</v>
      </c>
    </row>
    <row r="374" spans="1:12">
      <c r="A374" s="18">
        <v>130783327</v>
      </c>
      <c r="B374" s="4" t="s">
        <v>578</v>
      </c>
      <c r="C374" s="4" t="s">
        <v>22</v>
      </c>
      <c r="D374" s="4" t="s">
        <v>673</v>
      </c>
      <c r="E374" s="27">
        <v>0</v>
      </c>
      <c r="F374" s="27">
        <v>8424</v>
      </c>
      <c r="G374" s="27">
        <v>0</v>
      </c>
      <c r="H374" s="27">
        <f>G374*30000000/$G$398</f>
        <v>0</v>
      </c>
      <c r="I374" s="27">
        <f>0.25*E374</f>
        <v>0</v>
      </c>
      <c r="J374" s="27">
        <f>0.25*0.7415600513*F374</f>
        <v>1561.7254680378001</v>
      </c>
      <c r="K374" s="27">
        <f>0.25*H374</f>
        <v>0</v>
      </c>
      <c r="L374" s="27">
        <f>SUM(I374:K374)</f>
        <v>1561.7254680378001</v>
      </c>
    </row>
    <row r="375" spans="1:12">
      <c r="A375" s="18" t="s">
        <v>579</v>
      </c>
      <c r="B375" s="4" t="s">
        <v>796</v>
      </c>
      <c r="C375" s="19" t="s">
        <v>22</v>
      </c>
      <c r="D375" s="4" t="s">
        <v>673</v>
      </c>
      <c r="E375" s="27">
        <v>0</v>
      </c>
      <c r="F375" s="27">
        <v>0</v>
      </c>
      <c r="G375" s="27">
        <v>0</v>
      </c>
      <c r="H375" s="27">
        <f>G375*30000000/$G$398</f>
        <v>0</v>
      </c>
      <c r="I375" s="27">
        <f>0.25*E375</f>
        <v>0</v>
      </c>
      <c r="J375" s="27">
        <f>0.25*0.7415600513*F375</f>
        <v>0</v>
      </c>
      <c r="K375" s="27">
        <f>0.25*H375</f>
        <v>0</v>
      </c>
      <c r="L375" s="27">
        <f>SUM(I375:K375)</f>
        <v>0</v>
      </c>
    </row>
    <row r="376" spans="1:12">
      <c r="A376" s="18" t="s">
        <v>551</v>
      </c>
      <c r="B376" s="4" t="s">
        <v>552</v>
      </c>
      <c r="C376" s="4" t="s">
        <v>8</v>
      </c>
      <c r="D376" s="4" t="s">
        <v>673</v>
      </c>
      <c r="E376" s="27">
        <v>50732.9</v>
      </c>
      <c r="F376" s="27">
        <v>239486.05</v>
      </c>
      <c r="G376" s="27">
        <v>0</v>
      </c>
      <c r="H376" s="27">
        <f>G376*30000000/$G$398</f>
        <v>0</v>
      </c>
      <c r="I376" s="27">
        <f>0.25*E376</f>
        <v>12683.225</v>
      </c>
      <c r="J376" s="27">
        <f>0.25*0.7415600513*F376</f>
        <v>44398.321880908588</v>
      </c>
      <c r="K376" s="27">
        <f>0.25*H376</f>
        <v>0</v>
      </c>
      <c r="L376" s="27">
        <f>SUM(I376:K376)</f>
        <v>57081.546880908587</v>
      </c>
    </row>
    <row r="377" spans="1:12">
      <c r="A377" s="18" t="s">
        <v>580</v>
      </c>
      <c r="B377" s="4" t="s">
        <v>581</v>
      </c>
      <c r="C377" s="4" t="s">
        <v>22</v>
      </c>
      <c r="D377" s="4" t="s">
        <v>673</v>
      </c>
      <c r="E377" s="27">
        <v>0</v>
      </c>
      <c r="F377" s="27">
        <v>0</v>
      </c>
      <c r="G377" s="27">
        <v>0</v>
      </c>
      <c r="H377" s="27">
        <f>G377*30000000/$G$398</f>
        <v>0</v>
      </c>
      <c r="I377" s="27">
        <f>0.25*E377</f>
        <v>0</v>
      </c>
      <c r="J377" s="27">
        <f>0.25*0.7415600513*F377</f>
        <v>0</v>
      </c>
      <c r="K377" s="27">
        <f>0.25*H377</f>
        <v>0</v>
      </c>
      <c r="L377" s="27">
        <f>SUM(I377:K377)</f>
        <v>0</v>
      </c>
    </row>
    <row r="378" spans="1:12">
      <c r="A378" s="18" t="s">
        <v>553</v>
      </c>
      <c r="B378" s="4" t="s">
        <v>702</v>
      </c>
      <c r="C378" s="4" t="s">
        <v>676</v>
      </c>
      <c r="D378" s="4" t="s">
        <v>673</v>
      </c>
      <c r="E378" s="27">
        <v>2062552.1</v>
      </c>
      <c r="F378" s="27">
        <v>7134678.4000000004</v>
      </c>
      <c r="G378" s="27">
        <v>3469599.2625777195</v>
      </c>
      <c r="H378" s="27">
        <f>G378*30000000/$G$398</f>
        <v>787556.36304040218</v>
      </c>
      <c r="I378" s="27">
        <f>0.25*E378</f>
        <v>515638.02500000002</v>
      </c>
      <c r="J378" s="27">
        <f>0.25*0.7415600513*F378</f>
        <v>1322698.1200782505</v>
      </c>
      <c r="K378" s="27">
        <f>0.25*H378</f>
        <v>196889.09076010055</v>
      </c>
      <c r="L378" s="27">
        <f>SUM(I378:K378)</f>
        <v>2035225.2358383513</v>
      </c>
    </row>
    <row r="379" spans="1:12">
      <c r="A379" s="18" t="s">
        <v>554</v>
      </c>
      <c r="B379" s="4" t="s">
        <v>797</v>
      </c>
      <c r="C379" s="4" t="s">
        <v>9</v>
      </c>
      <c r="D379" s="4" t="s">
        <v>673</v>
      </c>
      <c r="E379" s="27">
        <v>108</v>
      </c>
      <c r="F379" s="27">
        <v>1878.4</v>
      </c>
      <c r="G379" s="27">
        <v>0</v>
      </c>
      <c r="H379" s="27">
        <f>G379*30000000/$G$398</f>
        <v>0</v>
      </c>
      <c r="I379" s="27">
        <f>0.25*E379</f>
        <v>27</v>
      </c>
      <c r="J379" s="27">
        <f>0.25*0.7415600513*F379</f>
        <v>348.23660009048001</v>
      </c>
      <c r="K379" s="27">
        <f>0.25*H379</f>
        <v>0</v>
      </c>
      <c r="L379" s="27">
        <f>SUM(I379:K379)</f>
        <v>375.23660009048001</v>
      </c>
    </row>
    <row r="380" spans="1:12">
      <c r="A380" s="18" t="s">
        <v>555</v>
      </c>
      <c r="B380" s="4" t="s">
        <v>556</v>
      </c>
      <c r="C380" s="4" t="s">
        <v>9</v>
      </c>
      <c r="D380" s="4" t="s">
        <v>673</v>
      </c>
      <c r="E380" s="27">
        <v>4428</v>
      </c>
      <c r="F380" s="27">
        <v>87588.2</v>
      </c>
      <c r="G380" s="27">
        <v>0</v>
      </c>
      <c r="H380" s="27">
        <f>G380*30000000/$G$398</f>
        <v>0</v>
      </c>
      <c r="I380" s="27">
        <f>0.25*E380</f>
        <v>1107</v>
      </c>
      <c r="J380" s="27">
        <f>0.25*0.7415600513*F380</f>
        <v>16237.977521318666</v>
      </c>
      <c r="K380" s="27">
        <f>0.25*H380</f>
        <v>0</v>
      </c>
      <c r="L380" s="27">
        <f>SUM(I380:K380)</f>
        <v>17344.977521318666</v>
      </c>
    </row>
    <row r="381" spans="1:12">
      <c r="A381" s="18" t="s">
        <v>582</v>
      </c>
      <c r="B381" s="4" t="s">
        <v>583</v>
      </c>
      <c r="C381" s="19" t="s">
        <v>22</v>
      </c>
      <c r="D381" s="4" t="s">
        <v>673</v>
      </c>
      <c r="E381" s="27">
        <v>0</v>
      </c>
      <c r="F381" s="27">
        <v>0</v>
      </c>
      <c r="G381" s="27">
        <v>0</v>
      </c>
      <c r="H381" s="27">
        <f>G381*30000000/$G$398</f>
        <v>0</v>
      </c>
      <c r="I381" s="27">
        <f>0.25*E381</f>
        <v>0</v>
      </c>
      <c r="J381" s="27">
        <f>0.25*0.7415600513*F381</f>
        <v>0</v>
      </c>
      <c r="K381" s="27">
        <f>0.25*H381</f>
        <v>0</v>
      </c>
      <c r="L381" s="27">
        <f>SUM(I381:K381)</f>
        <v>0</v>
      </c>
    </row>
    <row r="382" spans="1:12">
      <c r="A382" s="18" t="s">
        <v>584</v>
      </c>
      <c r="B382" s="4" t="s">
        <v>585</v>
      </c>
      <c r="C382" s="19" t="s">
        <v>22</v>
      </c>
      <c r="D382" s="4" t="s">
        <v>673</v>
      </c>
      <c r="E382" s="27">
        <v>0</v>
      </c>
      <c r="F382" s="27">
        <v>0</v>
      </c>
      <c r="G382" s="27">
        <v>0</v>
      </c>
      <c r="H382" s="27">
        <f>G382*30000000/$G$398</f>
        <v>0</v>
      </c>
      <c r="I382" s="27">
        <f>0.25*E382</f>
        <v>0</v>
      </c>
      <c r="J382" s="27">
        <f>0.25*0.7415600513*F382</f>
        <v>0</v>
      </c>
      <c r="K382" s="27">
        <f>0.25*H382</f>
        <v>0</v>
      </c>
      <c r="L382" s="27">
        <f>SUM(I382:K382)</f>
        <v>0</v>
      </c>
    </row>
    <row r="383" spans="1:12">
      <c r="A383" s="18" t="s">
        <v>586</v>
      </c>
      <c r="B383" s="4" t="s">
        <v>451</v>
      </c>
      <c r="C383" s="19" t="s">
        <v>22</v>
      </c>
      <c r="D383" s="4" t="s">
        <v>673</v>
      </c>
      <c r="E383" s="27">
        <v>0</v>
      </c>
      <c r="F383" s="27">
        <v>0</v>
      </c>
      <c r="G383" s="27">
        <v>0</v>
      </c>
      <c r="H383" s="27">
        <f>G383*30000000/$G$398</f>
        <v>0</v>
      </c>
      <c r="I383" s="27">
        <f>0.25*E383</f>
        <v>0</v>
      </c>
      <c r="J383" s="27">
        <f>0.25*0.7415600513*F383</f>
        <v>0</v>
      </c>
      <c r="K383" s="27">
        <f>0.25*H383</f>
        <v>0</v>
      </c>
      <c r="L383" s="27">
        <f>SUM(I383:K383)</f>
        <v>0</v>
      </c>
    </row>
    <row r="384" spans="1:12">
      <c r="A384" s="18" t="s">
        <v>557</v>
      </c>
      <c r="B384" s="4" t="s">
        <v>798</v>
      </c>
      <c r="C384" s="4" t="s">
        <v>9</v>
      </c>
      <c r="D384" s="4" t="s">
        <v>673</v>
      </c>
      <c r="E384" s="27">
        <v>0</v>
      </c>
      <c r="F384" s="27">
        <v>0</v>
      </c>
      <c r="G384" s="27">
        <v>0</v>
      </c>
      <c r="H384" s="27">
        <f>G384*30000000/$G$398</f>
        <v>0</v>
      </c>
      <c r="I384" s="27">
        <f>0.25*E384</f>
        <v>0</v>
      </c>
      <c r="J384" s="27">
        <f>0.25*0.7415600513*F384</f>
        <v>0</v>
      </c>
      <c r="K384" s="27">
        <f>0.25*H384</f>
        <v>0</v>
      </c>
      <c r="L384" s="27">
        <f>SUM(I384:K384)</f>
        <v>0</v>
      </c>
    </row>
    <row r="385" spans="1:12">
      <c r="A385" s="33" t="s">
        <v>558</v>
      </c>
      <c r="B385" s="4" t="s">
        <v>799</v>
      </c>
      <c r="C385" s="4" t="s">
        <v>9</v>
      </c>
      <c r="D385" s="4" t="s">
        <v>673</v>
      </c>
      <c r="E385" s="27">
        <v>0</v>
      </c>
      <c r="F385" s="27">
        <v>0</v>
      </c>
      <c r="G385" s="27">
        <v>0</v>
      </c>
      <c r="H385" s="27">
        <f>G385*30000000/$G$398</f>
        <v>0</v>
      </c>
      <c r="I385" s="27">
        <f>0.25*E385</f>
        <v>0</v>
      </c>
      <c r="J385" s="27">
        <f>0.25*0.7415600513*F385</f>
        <v>0</v>
      </c>
      <c r="K385" s="27">
        <f>0.25*H385</f>
        <v>0</v>
      </c>
      <c r="L385" s="27">
        <f>SUM(I385:K385)</f>
        <v>0</v>
      </c>
    </row>
    <row r="386" spans="1:12">
      <c r="A386" s="18" t="s">
        <v>559</v>
      </c>
      <c r="B386" s="4" t="s">
        <v>560</v>
      </c>
      <c r="C386" s="4" t="s">
        <v>9</v>
      </c>
      <c r="D386" s="4" t="s">
        <v>673</v>
      </c>
      <c r="E386" s="27">
        <v>0</v>
      </c>
      <c r="F386" s="27">
        <v>0</v>
      </c>
      <c r="G386" s="27">
        <v>0</v>
      </c>
      <c r="H386" s="27">
        <f>G386*30000000/$G$398</f>
        <v>0</v>
      </c>
      <c r="I386" s="27">
        <f>0.25*E386</f>
        <v>0</v>
      </c>
      <c r="J386" s="27">
        <f>0.25*0.7415600513*F386</f>
        <v>0</v>
      </c>
      <c r="K386" s="27">
        <f>0.25*H386</f>
        <v>0</v>
      </c>
      <c r="L386" s="27">
        <f>SUM(I386:K386)</f>
        <v>0</v>
      </c>
    </row>
    <row r="387" spans="1:12">
      <c r="A387" s="33" t="s">
        <v>561</v>
      </c>
      <c r="B387" s="4" t="s">
        <v>800</v>
      </c>
      <c r="C387" s="4" t="s">
        <v>9</v>
      </c>
      <c r="D387" s="4" t="s">
        <v>673</v>
      </c>
      <c r="E387" s="27">
        <v>0</v>
      </c>
      <c r="F387" s="27">
        <v>0</v>
      </c>
      <c r="G387" s="27">
        <v>0</v>
      </c>
      <c r="H387" s="27">
        <f>G387*30000000/$G$398</f>
        <v>0</v>
      </c>
      <c r="I387" s="27">
        <f>0.25*E387</f>
        <v>0</v>
      </c>
      <c r="J387" s="27">
        <f>0.25*0.7415600513*F387</f>
        <v>0</v>
      </c>
      <c r="K387" s="27">
        <f>0.25*H387</f>
        <v>0</v>
      </c>
      <c r="L387" s="27">
        <f>SUM(I387:K387)</f>
        <v>0</v>
      </c>
    </row>
    <row r="388" spans="1:12">
      <c r="A388" s="18" t="s">
        <v>562</v>
      </c>
      <c r="B388" s="4" t="s">
        <v>563</v>
      </c>
      <c r="C388" s="4" t="s">
        <v>9</v>
      </c>
      <c r="D388" s="4" t="s">
        <v>673</v>
      </c>
      <c r="E388" s="27">
        <v>45366.3</v>
      </c>
      <c r="F388" s="27">
        <v>309157.65000000002</v>
      </c>
      <c r="G388" s="27">
        <v>188403.64451886184</v>
      </c>
      <c r="H388" s="27">
        <f>G388*30000000/$G$398</f>
        <v>42765.310294248411</v>
      </c>
      <c r="I388" s="27">
        <f>0.25*E388</f>
        <v>11341.575000000001</v>
      </c>
      <c r="J388" s="27">
        <f>0.25*0.7415600513*F388</f>
        <v>57314.740698446869</v>
      </c>
      <c r="K388" s="27">
        <f>0.25*H388</f>
        <v>10691.327573562103</v>
      </c>
      <c r="L388" s="27">
        <f>SUM(I388:K388)</f>
        <v>79347.643272008965</v>
      </c>
    </row>
    <row r="389" spans="1:12">
      <c r="A389" s="18" t="s">
        <v>564</v>
      </c>
      <c r="B389" s="20" t="s">
        <v>801</v>
      </c>
      <c r="C389" s="4" t="s">
        <v>9</v>
      </c>
      <c r="D389" s="4" t="s">
        <v>673</v>
      </c>
      <c r="E389" s="27">
        <v>0</v>
      </c>
      <c r="F389" s="27">
        <v>0</v>
      </c>
      <c r="G389" s="27">
        <v>0</v>
      </c>
      <c r="H389" s="27">
        <f>G389*30000000/$G$398</f>
        <v>0</v>
      </c>
      <c r="I389" s="27">
        <f>0.25*E389</f>
        <v>0</v>
      </c>
      <c r="J389" s="27">
        <f>0.25*0.7415600513*F389</f>
        <v>0</v>
      </c>
      <c r="K389" s="27">
        <f>0.25*H389</f>
        <v>0</v>
      </c>
      <c r="L389" s="27">
        <f>SUM(I389:K389)</f>
        <v>0</v>
      </c>
    </row>
    <row r="390" spans="1:12">
      <c r="A390" s="18" t="s">
        <v>565</v>
      </c>
      <c r="B390" s="4" t="s">
        <v>566</v>
      </c>
      <c r="C390" s="4" t="s">
        <v>8</v>
      </c>
      <c r="D390" s="4" t="s">
        <v>673</v>
      </c>
      <c r="E390" s="27">
        <v>0</v>
      </c>
      <c r="F390" s="27">
        <v>0</v>
      </c>
      <c r="G390" s="27">
        <v>5511.0362825010379</v>
      </c>
      <c r="H390" s="27">
        <f>G390*30000000/$G$398</f>
        <v>1250.9374607157513</v>
      </c>
      <c r="I390" s="27">
        <f>0.25*E390</f>
        <v>0</v>
      </c>
      <c r="J390" s="27">
        <f>0.25*0.7415600513*F390</f>
        <v>0</v>
      </c>
      <c r="K390" s="27">
        <f>0.25*H390</f>
        <v>312.73436517893782</v>
      </c>
      <c r="L390" s="27">
        <f>SUM(I390:K390)</f>
        <v>312.73436517893782</v>
      </c>
    </row>
    <row r="391" spans="1:12">
      <c r="A391" s="18" t="s">
        <v>567</v>
      </c>
      <c r="B391" s="4" t="s">
        <v>568</v>
      </c>
      <c r="C391" s="4" t="s">
        <v>9</v>
      </c>
      <c r="D391" s="4" t="s">
        <v>673</v>
      </c>
      <c r="E391" s="27">
        <v>18714.2</v>
      </c>
      <c r="F391" s="27">
        <v>198579.75</v>
      </c>
      <c r="G391" s="27">
        <v>0</v>
      </c>
      <c r="H391" s="27">
        <f>G391*30000000/$G$398</f>
        <v>0</v>
      </c>
      <c r="I391" s="27">
        <f>0.25*E391</f>
        <v>4678.55</v>
      </c>
      <c r="J391" s="27">
        <f>0.25*0.7415600513*F391</f>
        <v>36814.702399285292</v>
      </c>
      <c r="K391" s="27">
        <f>0.25*H391</f>
        <v>0</v>
      </c>
      <c r="L391" s="27">
        <f>SUM(I391:K391)</f>
        <v>41493.252399285295</v>
      </c>
    </row>
    <row r="392" spans="1:12">
      <c r="A392" s="18" t="s">
        <v>208</v>
      </c>
      <c r="B392" s="4" t="s">
        <v>209</v>
      </c>
      <c r="C392" s="4" t="s">
        <v>676</v>
      </c>
      <c r="D392" s="4" t="s">
        <v>703</v>
      </c>
      <c r="E392" s="27">
        <v>8973.1</v>
      </c>
      <c r="F392" s="27">
        <v>61924.2</v>
      </c>
      <c r="G392" s="27">
        <v>142.67404778762892</v>
      </c>
      <c r="H392" s="27">
        <f>G392*30000000/$G$398</f>
        <v>32.38525422454623</v>
      </c>
      <c r="I392" s="27">
        <f>0.25*E392</f>
        <v>2243.2750000000001</v>
      </c>
      <c r="J392" s="27">
        <f>0.25*0.7415600513*F392</f>
        <v>11480.128232177865</v>
      </c>
      <c r="K392" s="27">
        <f>0.25*H392</f>
        <v>8.0963135561365576</v>
      </c>
      <c r="L392" s="27">
        <f>SUM(I392:K392)</f>
        <v>13731.499545734001</v>
      </c>
    </row>
    <row r="393" spans="1:12" s="2" customFormat="1">
      <c r="A393" s="18" t="s">
        <v>210</v>
      </c>
      <c r="B393" s="4" t="s">
        <v>211</v>
      </c>
      <c r="C393" s="4" t="s">
        <v>9</v>
      </c>
      <c r="D393" s="4" t="s">
        <v>704</v>
      </c>
      <c r="E393" s="27">
        <v>0</v>
      </c>
      <c r="F393" s="27">
        <v>0</v>
      </c>
      <c r="G393" s="27">
        <v>0</v>
      </c>
      <c r="H393" s="27">
        <f>G393*30000000/$G$398</f>
        <v>0</v>
      </c>
      <c r="I393" s="27">
        <f>0.25*E393</f>
        <v>0</v>
      </c>
      <c r="J393" s="27">
        <f>0.25*0.7415600513*F393</f>
        <v>0</v>
      </c>
      <c r="K393" s="27">
        <f>0.25*H393</f>
        <v>0</v>
      </c>
      <c r="L393" s="27">
        <f>SUM(I393:K393)</f>
        <v>0</v>
      </c>
    </row>
    <row r="394" spans="1:12">
      <c r="A394" s="18" t="s">
        <v>705</v>
      </c>
      <c r="B394" s="20" t="s">
        <v>706</v>
      </c>
      <c r="C394" s="4" t="s">
        <v>9</v>
      </c>
      <c r="D394" s="4" t="s">
        <v>704</v>
      </c>
      <c r="E394" s="27">
        <v>0</v>
      </c>
      <c r="F394" s="27">
        <v>0</v>
      </c>
      <c r="G394" s="27">
        <v>0</v>
      </c>
      <c r="H394" s="27">
        <f>G394*30000000/$G$398</f>
        <v>0</v>
      </c>
      <c r="I394" s="27">
        <f>0.25*E394</f>
        <v>0</v>
      </c>
      <c r="J394" s="27">
        <f>0.25*0.7415600513*F394</f>
        <v>0</v>
      </c>
      <c r="K394" s="27">
        <f>0.25*H394</f>
        <v>0</v>
      </c>
      <c r="L394" s="27">
        <f>SUM(I394:K394)</f>
        <v>0</v>
      </c>
    </row>
    <row r="395" spans="1:12">
      <c r="A395" s="18" t="s">
        <v>378</v>
      </c>
      <c r="B395" s="4" t="s">
        <v>379</v>
      </c>
      <c r="C395" s="4" t="s">
        <v>676</v>
      </c>
      <c r="D395" s="11" t="s">
        <v>709</v>
      </c>
      <c r="E395" s="27">
        <v>901.2</v>
      </c>
      <c r="F395" s="27">
        <v>243412.4</v>
      </c>
      <c r="G395" s="27">
        <v>111619.33321706609</v>
      </c>
      <c r="H395" s="27">
        <f>G395*30000000/$G$398</f>
        <v>25336.21593178391</v>
      </c>
      <c r="I395" s="27">
        <f>0.25*E395</f>
        <v>225.3</v>
      </c>
      <c r="J395" s="27">
        <f>0.25*0.7415600513*F395</f>
        <v>45126.227957764029</v>
      </c>
      <c r="K395" s="27">
        <f>0.25*H395</f>
        <v>6334.0539829459776</v>
      </c>
      <c r="L395" s="27">
        <f>SUM(I395:K395)</f>
        <v>51685.581940710006</v>
      </c>
    </row>
    <row r="396" spans="1:12">
      <c r="A396" s="18" t="s">
        <v>457</v>
      </c>
      <c r="B396" s="4" t="s">
        <v>458</v>
      </c>
      <c r="C396" s="4" t="s">
        <v>9</v>
      </c>
      <c r="D396" s="4" t="s">
        <v>708</v>
      </c>
      <c r="E396" s="27">
        <v>10.8</v>
      </c>
      <c r="F396" s="27">
        <v>950.4</v>
      </c>
      <c r="G396" s="27">
        <v>0</v>
      </c>
      <c r="H396" s="27">
        <f>G396*30000000/$G$398</f>
        <v>0</v>
      </c>
      <c r="I396" s="27">
        <f>0.25*E396</f>
        <v>2.7</v>
      </c>
      <c r="J396" s="27">
        <f>0.25*0.7415600513*F396</f>
        <v>176.19466818888</v>
      </c>
      <c r="K396" s="27">
        <f>0.25*H396</f>
        <v>0</v>
      </c>
      <c r="L396" s="27">
        <f>SUM(I396:K396)</f>
        <v>178.89466818887999</v>
      </c>
    </row>
    <row r="397" spans="1:12">
      <c r="A397" s="18" t="s">
        <v>459</v>
      </c>
      <c r="B397" s="4" t="s">
        <v>707</v>
      </c>
      <c r="C397" s="4" t="s">
        <v>676</v>
      </c>
      <c r="D397" s="4" t="s">
        <v>708</v>
      </c>
      <c r="E397" s="27">
        <v>340266.6</v>
      </c>
      <c r="F397" s="27">
        <v>1535626.5</v>
      </c>
      <c r="G397" s="27">
        <v>1493303.9496501149</v>
      </c>
      <c r="H397" s="27">
        <f>G397*30000000/$G$398</f>
        <v>338961.63173223764</v>
      </c>
      <c r="I397" s="27">
        <f>0.25*E397</f>
        <v>85066.65</v>
      </c>
      <c r="J397" s="27">
        <f>0.25*0.7415600513*F397</f>
        <v>284689.81652940984</v>
      </c>
      <c r="K397" s="27">
        <f>0.25*H397</f>
        <v>84740.40793305941</v>
      </c>
      <c r="L397" s="27">
        <f>SUM(I397:K397)</f>
        <v>454496.87446246925</v>
      </c>
    </row>
    <row r="398" spans="1:12">
      <c r="A398" s="24"/>
      <c r="B398" s="13"/>
      <c r="C398" s="12"/>
      <c r="D398" s="12"/>
      <c r="E398" s="28">
        <v>118635025.29999997</v>
      </c>
      <c r="F398" s="28">
        <v>310749109.81999981</v>
      </c>
      <c r="G398" s="28">
        <v>132165750.62068516</v>
      </c>
      <c r="H398" s="28">
        <f>SUM(H2:H397)</f>
        <v>30000000.000000022</v>
      </c>
      <c r="I398" s="28">
        <f>SUM(I2:I397)</f>
        <v>29658756.324999992</v>
      </c>
      <c r="J398" s="28">
        <f>SUM(J2:J397)</f>
        <v>57609781.454887114</v>
      </c>
      <c r="K398" s="28">
        <f>SUM(K2:K397)</f>
        <v>7500000.0000000056</v>
      </c>
      <c r="L398" s="28">
        <f>SUM(L2:L397)</f>
        <v>94768537.77988717</v>
      </c>
    </row>
    <row r="399" spans="1:12">
      <c r="A399" s="31"/>
      <c r="B399" s="3"/>
      <c r="C399" s="8"/>
      <c r="D399" s="8"/>
    </row>
    <row r="400" spans="1:12">
      <c r="A400" s="34" t="s">
        <v>655</v>
      </c>
      <c r="B400" s="15" t="s">
        <v>656</v>
      </c>
      <c r="C400" s="14" t="s">
        <v>654</v>
      </c>
      <c r="D400" s="14" t="s">
        <v>228</v>
      </c>
      <c r="E400" s="29">
        <v>478774</v>
      </c>
      <c r="F400" s="29">
        <v>735460.4</v>
      </c>
      <c r="G400" s="29">
        <v>0</v>
      </c>
      <c r="H400" s="29">
        <f>G400*30000000/G398</f>
        <v>0</v>
      </c>
      <c r="I400" s="29">
        <f>0.25*E400</f>
        <v>119693.5</v>
      </c>
      <c r="J400" s="29">
        <f>0.25*0.7415600513*F400</f>
        <v>136347.01298827963</v>
      </c>
      <c r="K400" s="29">
        <f t="shared" ref="K400" si="0">0.25*H400</f>
        <v>0</v>
      </c>
      <c r="L400" s="29">
        <f t="shared" ref="L400" si="1">SUM(I400:K400)</f>
        <v>256040.51298827963</v>
      </c>
    </row>
    <row r="402" spans="5:13">
      <c r="E402" s="25">
        <v>119113799.29999997</v>
      </c>
      <c r="F402" s="25">
        <v>311484570.21999979</v>
      </c>
      <c r="G402" s="25">
        <v>132165750.62068516</v>
      </c>
      <c r="H402" s="25">
        <f t="shared" ref="H402:L402" si="2">H398+H400</f>
        <v>30000000.000000022</v>
      </c>
      <c r="I402" s="25">
        <f t="shared" si="2"/>
        <v>29778449.824999992</v>
      </c>
      <c r="J402" s="25">
        <f t="shared" si="2"/>
        <v>57746128.467875391</v>
      </c>
      <c r="K402" s="25">
        <f t="shared" si="2"/>
        <v>7500000.0000000056</v>
      </c>
      <c r="L402" s="25">
        <f t="shared" si="2"/>
        <v>95024578.292875454</v>
      </c>
      <c r="M402" s="30"/>
    </row>
  </sheetData>
  <autoFilter ref="A1:L398">
    <filterColumn colId="4"/>
    <filterColumn colId="5"/>
    <filterColumn colId="6"/>
  </autoFilter>
  <sortState ref="A2:L398">
    <sortCondition ref="D2:D398"/>
    <sortCondition ref="A2:A39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C2-2016</vt:lpstr>
    </vt:vector>
  </TitlesOfParts>
  <Company>MSS DGOS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dmariolle</dc:creator>
  <cp:lastModifiedBy>*</cp:lastModifiedBy>
  <cp:lastPrinted>2015-03-11T16:56:57Z</cp:lastPrinted>
  <dcterms:created xsi:type="dcterms:W3CDTF">2014-12-15T11:01:31Z</dcterms:created>
  <dcterms:modified xsi:type="dcterms:W3CDTF">2017-02-08T15:00:37Z</dcterms:modified>
</cp:coreProperties>
</file>