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GIRCI_DGOS_nov 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'GIRCI_DGOS_nov 20'!$A$3:$AL$428</definedName>
  </definedNames>
  <calcPr calcId="145621"/>
</workbook>
</file>

<file path=xl/calcChain.xml><?xml version="1.0" encoding="utf-8"?>
<calcChain xmlns="http://schemas.openxmlformats.org/spreadsheetml/2006/main">
  <c r="G387" i="1" l="1"/>
  <c r="K382" i="1"/>
  <c r="L369" i="1"/>
  <c r="K369" i="1"/>
  <c r="L326" i="1"/>
  <c r="K326" i="1"/>
  <c r="M302" i="1"/>
  <c r="L302" i="1"/>
  <c r="K292" i="1"/>
  <c r="P288" i="1"/>
  <c r="N288" i="1"/>
  <c r="M288" i="1"/>
  <c r="K288" i="1"/>
  <c r="K275" i="1"/>
  <c r="K266" i="1"/>
  <c r="K246" i="1"/>
  <c r="P232" i="1"/>
</calcChain>
</file>

<file path=xl/comments1.xml><?xml version="1.0" encoding="utf-8"?>
<comments xmlns="http://schemas.openxmlformats.org/spreadsheetml/2006/main">
  <authors>
    <author>cacheupa30</author>
    <author>Auteur</author>
  </authors>
  <commentList>
    <comment ref="D295" authorId="0">
      <text>
        <r>
          <rPr>
            <b/>
            <sz val="9"/>
            <color indexed="81"/>
            <rFont val="Tahoma"/>
            <family val="2"/>
          </rPr>
          <t>cacheupa30:</t>
        </r>
        <r>
          <rPr>
            <sz val="9"/>
            <color indexed="81"/>
            <rFont val="Tahoma"/>
            <family val="2"/>
          </rPr>
          <t xml:space="preserve">
Association spécialiste de la santé à domicile</t>
        </r>
      </text>
    </comment>
    <comment ref="K382" authorId="1">
      <text>
        <r>
          <rPr>
            <sz val="9"/>
            <color indexed="81"/>
            <rFont val="Tahoma"/>
            <family val="2"/>
          </rPr>
          <t>Lourdes : 90 (dont 5 lits de semaine) en MCO ; 50 lits de SSR ; 33 lits d'USLD (SSR et USLD sur le site de Labastide)</t>
        </r>
      </text>
    </comment>
  </commentList>
</comments>
</file>

<file path=xl/sharedStrings.xml><?xml version="1.0" encoding="utf-8"?>
<sst xmlns="http://schemas.openxmlformats.org/spreadsheetml/2006/main" count="11203" uniqueCount="3533">
  <si>
    <t>Information générale</t>
  </si>
  <si>
    <t>Contacts Recherche Clinique</t>
  </si>
  <si>
    <t>Chiffres clés</t>
  </si>
  <si>
    <t>La recherche</t>
  </si>
  <si>
    <t>Thématiques de recherche</t>
  </si>
  <si>
    <t>Plateaux techniques</t>
  </si>
  <si>
    <t xml:space="preserve">
</t>
  </si>
  <si>
    <t>Hôpital de jour</t>
  </si>
  <si>
    <t>CRB</t>
  </si>
  <si>
    <t>Scanner</t>
  </si>
  <si>
    <t>IRM</t>
  </si>
  <si>
    <t>Echographie</t>
  </si>
  <si>
    <t>PUI</t>
  </si>
  <si>
    <t>PUI avec préparation de chimiothérapie</t>
  </si>
  <si>
    <t>Hémodialyse</t>
  </si>
  <si>
    <t>Equipement de rééducation fonctionnelle</t>
  </si>
  <si>
    <t>Bloc chirurgical</t>
  </si>
  <si>
    <t>Bloc obstétrique</t>
  </si>
  <si>
    <t>TEP</t>
  </si>
  <si>
    <t>Autres</t>
  </si>
  <si>
    <t>Nom GIRCI</t>
  </si>
  <si>
    <t>Département</t>
  </si>
  <si>
    <t>Commune</t>
  </si>
  <si>
    <t>Nom Etablissement</t>
  </si>
  <si>
    <t>Finess juridique</t>
  </si>
  <si>
    <t>Prénom</t>
  </si>
  <si>
    <t>Nom</t>
  </si>
  <si>
    <t>Fonction</t>
  </si>
  <si>
    <t>Téléphone</t>
  </si>
  <si>
    <t>Mail</t>
  </si>
  <si>
    <t>Nombre de lits (MCO+PSY+SSR)</t>
  </si>
  <si>
    <t>nombre de places (hop de jour)</t>
  </si>
  <si>
    <t>Nb passages aux urgences/an</t>
  </si>
  <si>
    <t>Nb accouchements/an</t>
  </si>
  <si>
    <t>Unité de recherche clinique oui/non</t>
  </si>
  <si>
    <t>Nb équivalents temps plein personnels de recherches</t>
  </si>
  <si>
    <t xml:space="preserve">DRCI référente de proximité </t>
  </si>
  <si>
    <t xml:space="preserve">Nb d'essais dont l'établissement est promoteur année n-1 </t>
  </si>
  <si>
    <t>Nb d'essais à finalité commerciale dont l'établissement est coordonnateur année n-1</t>
  </si>
  <si>
    <t>Nb d'essais à finalité commerciale dont l'établissement est associé année n-1</t>
  </si>
  <si>
    <t>Choix priorisé 1</t>
  </si>
  <si>
    <t>Choix priorisé 2</t>
  </si>
  <si>
    <t>Choix priorisé 3</t>
  </si>
  <si>
    <t>Choix priorisé 4</t>
  </si>
  <si>
    <t>oui/non</t>
  </si>
  <si>
    <t>FOCUS</t>
  </si>
  <si>
    <t>GIRCI NO</t>
  </si>
  <si>
    <t>Aisne</t>
  </si>
  <si>
    <t>SAINT-QUENTIN</t>
  </si>
  <si>
    <t>CH de Saint-Quentin</t>
  </si>
  <si>
    <t>02 00000 63</t>
  </si>
  <si>
    <t xml:space="preserve">Abdelkrim
</t>
  </si>
  <si>
    <t xml:space="preserve">BOULANOUAR
</t>
  </si>
  <si>
    <t xml:space="preserve">Coordinateur Recherche Clinique
</t>
  </si>
  <si>
    <t>03 23 06 78 61
03 23 06 74 20</t>
  </si>
  <si>
    <t xml:space="preserve">a.boulanouar@ch-stquentin.fr
</t>
  </si>
  <si>
    <t>170 places (dont 30 places en
 hospitalisation de jour  de Cancérologie)</t>
  </si>
  <si>
    <t>Oui</t>
  </si>
  <si>
    <t>oui</t>
  </si>
  <si>
    <t>non</t>
  </si>
  <si>
    <t>Saint Quentin</t>
  </si>
  <si>
    <t>Hôpital Privé Saint-Claude</t>
  </si>
  <si>
    <t>Valérie</t>
  </si>
  <si>
    <t>Panis</t>
  </si>
  <si>
    <t>06 47 62 08 73</t>
  </si>
  <si>
    <t>panis.valerie@chu-amiens.fr</t>
  </si>
  <si>
    <t>CHU Amiens</t>
  </si>
  <si>
    <t>Oncologie Digestive</t>
  </si>
  <si>
    <t>CHAUNY</t>
  </si>
  <si>
    <t>Centre Hospitalier de Chauny</t>
  </si>
  <si>
    <t xml:space="preserve">panis.valerie@chu-amiens.fr </t>
  </si>
  <si>
    <t xml:space="preserve">non  </t>
  </si>
  <si>
    <t>Onco-pneumologie</t>
  </si>
  <si>
    <t>oncologie digestive</t>
  </si>
  <si>
    <t>CALVADOS</t>
  </si>
  <si>
    <t>CAEN</t>
  </si>
  <si>
    <t>CHU CAEN NORMANDIE</t>
  </si>
  <si>
    <t>CATHY</t>
  </si>
  <si>
    <t>GAILLARD</t>
  </si>
  <si>
    <t>0231065349</t>
  </si>
  <si>
    <t>gaillard-c@chu-caen.fr</t>
  </si>
  <si>
    <t>à préciser ultérieurement</t>
  </si>
  <si>
    <t>OUI</t>
  </si>
  <si>
    <t>77,40 (EPRD)</t>
  </si>
  <si>
    <t>Cancer : Hématologie Clinique  / Hors Cancer = Cardiologie</t>
  </si>
  <si>
    <t>Cancer : Pneumologie  / Hors Cancer = Neurologie</t>
  </si>
  <si>
    <t>Cancer : Hématologie Pédiatrique  / Hors Cancer = Hépato-Gastroentérologie</t>
  </si>
  <si>
    <t>Cancer : Hépato-Gastroentérologie  / Hors Cancer = Pédiatrie</t>
  </si>
  <si>
    <t>CRC, centre CYCERON (IRM et TEP recherche)</t>
  </si>
  <si>
    <t>Centre de Lutte Contre le Cancer François Baclesse</t>
  </si>
  <si>
    <t>Bénédicte</t>
  </si>
  <si>
    <t>GRIFFON</t>
  </si>
  <si>
    <t>Cadre Responsable de la recherche clinique</t>
  </si>
  <si>
    <t xml:space="preserve">02 31 45 50 98 </t>
  </si>
  <si>
    <t>b.griffon@baclesse.unicancer.fr</t>
  </si>
  <si>
    <t>non applicable</t>
  </si>
  <si>
    <t>oui - Label CLIP² + ISO 9001: 2015</t>
  </si>
  <si>
    <t>Investigation: 9 ARC + 3 IDERC</t>
  </si>
  <si>
    <t>Le CFB dispose de sa propre DRCI</t>
  </si>
  <si>
    <t>cancer de l'ovaire</t>
  </si>
  <si>
    <t>tumeurs cérébrales</t>
  </si>
  <si>
    <t>radiothérapie innovante</t>
  </si>
  <si>
    <t>oncogénétique</t>
  </si>
  <si>
    <t xml:space="preserve">plateforme de biologie moléculaire
protonthérapie </t>
  </si>
  <si>
    <t>Calvados</t>
  </si>
  <si>
    <t>LISIEUX</t>
  </si>
  <si>
    <t>CH Robert Bisson</t>
  </si>
  <si>
    <t>Virginie</t>
  </si>
  <si>
    <t>DUBESSET</t>
  </si>
  <si>
    <t>assistante de direction</t>
  </si>
  <si>
    <t>_</t>
  </si>
  <si>
    <t>v.dubesset@ch-lisieux.fr</t>
  </si>
  <si>
    <t>CHU de Caen</t>
  </si>
  <si>
    <t>Cardiologie</t>
  </si>
  <si>
    <t>Douleur et soins palliatifs</t>
  </si>
  <si>
    <t>Eure</t>
  </si>
  <si>
    <t>EVREUX-VERNON 
établissement bi site</t>
  </si>
  <si>
    <t>CH Eure Seine hôpital Evreux-Vernon</t>
  </si>
  <si>
    <t>Christian</t>
  </si>
  <si>
    <t>RICHARD</t>
  </si>
  <si>
    <t>Médecin</t>
  </si>
  <si>
    <t>0232716626</t>
  </si>
  <si>
    <t>christian.richard@chi-eureseine.fr</t>
  </si>
  <si>
    <t>CHU Rouen</t>
  </si>
  <si>
    <t>oncologie</t>
  </si>
  <si>
    <t>thrombose</t>
  </si>
  <si>
    <t>urgences</t>
  </si>
  <si>
    <t>néphrologie</t>
  </si>
  <si>
    <t>isotopes</t>
  </si>
  <si>
    <t>mise en place en 2017 d'un centre de recherche clinique, innovation, formation / objectifs:  aider à développer la recherche clinique et paraclinique / créer des liens avec les instances politiques locales pour conforter la place du CHES / favoriser le développement des nouvelles technologies en santé (intelligence artificielle) /  stimuler les collaborations avec le CHU de Rouen dans le domaine de la recherche / favoriser l'extension de la recherche et innovation au sein du GHT</t>
  </si>
  <si>
    <t>EVREUX</t>
  </si>
  <si>
    <t>Hôpital Privé PASTEUR</t>
  </si>
  <si>
    <t>Philippe</t>
  </si>
  <si>
    <t>AUDEGUY</t>
  </si>
  <si>
    <t>02 32 38 95 00</t>
  </si>
  <si>
    <t>cpe.contact@vivalto-sante.com</t>
  </si>
  <si>
    <t>NA</t>
  </si>
  <si>
    <t>Non</t>
  </si>
  <si>
    <t>CHU Caen</t>
  </si>
  <si>
    <t>Médecine interne éventuellement</t>
  </si>
  <si>
    <t>Oncologie éventuellement</t>
  </si>
  <si>
    <t>Mammographie 
Radiothérapie</t>
  </si>
  <si>
    <t>Manche</t>
  </si>
  <si>
    <t>CHERBOURG EN COTENTIN</t>
  </si>
  <si>
    <t xml:space="preserve">CH Public du Cotentin </t>
  </si>
  <si>
    <t>Aude</t>
  </si>
  <si>
    <t>GREBERT-MANUARDI</t>
  </si>
  <si>
    <t>Coordinatrice Recherche Clinique</t>
  </si>
  <si>
    <t>02.33.20.77.63</t>
  </si>
  <si>
    <t>aude.grebertmanuardi@ch_cotentin.fr</t>
  </si>
  <si>
    <t>Nord</t>
  </si>
  <si>
    <t>CAMBRAI</t>
  </si>
  <si>
    <t>CH de Cambrai</t>
  </si>
  <si>
    <t>59 078 16 05</t>
  </si>
  <si>
    <t>Fanny</t>
  </si>
  <si>
    <t>CHRU Lille</t>
  </si>
  <si>
    <t>Réanimation</t>
  </si>
  <si>
    <t>Pneumologie</t>
  </si>
  <si>
    <t>Pédiatrie</t>
  </si>
  <si>
    <t>DOUAI</t>
  </si>
  <si>
    <t>CH de Douai</t>
  </si>
  <si>
    <t>CHU de Lille</t>
  </si>
  <si>
    <t>Médecine interne - infectiologie</t>
  </si>
  <si>
    <t>Hépato-gastro-entérologie</t>
  </si>
  <si>
    <t>Endocrinologie - diabétologie</t>
  </si>
  <si>
    <t>DUNKERQUE</t>
  </si>
  <si>
    <t>CH de Dunkerque</t>
  </si>
  <si>
    <t>Justine</t>
  </si>
  <si>
    <t>LEIBIG</t>
  </si>
  <si>
    <t>Directeur des affaires financières, 
Référent recherche clinique</t>
  </si>
  <si>
    <t>03 28 28 57 95</t>
  </si>
  <si>
    <t>justine.leibig@ch-dunkerque.fr</t>
  </si>
  <si>
    <t>Hémopathies malignes</t>
  </si>
  <si>
    <t xml:space="preserve">MICI   </t>
  </si>
  <si>
    <t>Mucoviscidose</t>
  </si>
  <si>
    <t>Cardiologie interventionnelle</t>
  </si>
  <si>
    <t xml:space="preserve">LILLE </t>
  </si>
  <si>
    <t>Carine</t>
  </si>
  <si>
    <t>PIATEK</t>
  </si>
  <si>
    <t>Relai opérationnel DRCI - Membre  GIRCI</t>
  </si>
  <si>
    <t xml:space="preserve">03 20 44 54 43 </t>
  </si>
  <si>
    <t>carine.piatek@chru-lille.fr</t>
  </si>
  <si>
    <t>CHU Lille</t>
  </si>
  <si>
    <t>Neurosciences</t>
  </si>
  <si>
    <t>Maladies métaboliques et cardio-vasculaires</t>
  </si>
  <si>
    <t>Cancer</t>
  </si>
  <si>
    <t>Infection Inflammation Immunité</t>
  </si>
  <si>
    <t xml:space="preserve">caisson hyperbare et plateau IRM 3T recherche </t>
  </si>
  <si>
    <t>10 hôpitaux spécialisés, plus de 3000 lits et places, 16 pôles d’activités cliniques et médicotechniques, 1er employeur de la région, plus de 15 000 professionnels de santé, plus de 215 métiers distinctifs, près de 1000 personnes impliquées chaque année dans la recherche (médecins, ARC …),un des plus gros budget Recherche en France : +70M€, un positionnement central dans la région</t>
  </si>
  <si>
    <t>Nord - Pas de Calais</t>
  </si>
  <si>
    <t>Lille</t>
  </si>
  <si>
    <t xml:space="preserve">Centre Oscar Lambret </t>
  </si>
  <si>
    <t>59 078 033 4</t>
  </si>
  <si>
    <t>Marie Paule</t>
  </si>
  <si>
    <t>Lebitasy</t>
  </si>
  <si>
    <t>DRCI : Valorisation, Relations extérieures et Partenariats</t>
  </si>
  <si>
    <t xml:space="preserve">m-lebitasy@o-lambret.fr </t>
  </si>
  <si>
    <t>212 ((MCO uniquement, pas de secteur PSY ou SSR)</t>
  </si>
  <si>
    <t>OUI (DRCI)</t>
  </si>
  <si>
    <t>Cancérologie toutes tumeurs solides ; seul centre de radiothérapie publique dans l'inter région NO</t>
  </si>
  <si>
    <t>Phases précoces toutes tumeurs solides</t>
  </si>
  <si>
    <t>Pédiatrie toutes tumeurs solides</t>
  </si>
  <si>
    <t>Sein - ORL- Sarcome - Appareil digestif – gynécologique – Urologie – tumeurs d’origine inconnue</t>
  </si>
  <si>
    <t>Collaboration CHU</t>
  </si>
  <si>
    <t xml:space="preserve">Centre de radiothérapie </t>
  </si>
  <si>
    <t>Développement des essais de phases précoces (centre CLIP²)</t>
  </si>
  <si>
    <t>LILLE HELLEMMES</t>
  </si>
  <si>
    <t>CRF L'Espoir</t>
  </si>
  <si>
    <t>Pierre-Yves</t>
  </si>
  <si>
    <t>ROUSSEL</t>
  </si>
  <si>
    <t>Directeur RH, Recherche et Développement</t>
  </si>
  <si>
    <t>03 20 05 85 00</t>
  </si>
  <si>
    <t>pierre-yves.roussel@centre-espoir.com</t>
  </si>
  <si>
    <t>145 SSR</t>
  </si>
  <si>
    <t>60 SSR</t>
  </si>
  <si>
    <t>NC</t>
  </si>
  <si>
    <t>CHRU de Lille</t>
  </si>
  <si>
    <t>AVC</t>
  </si>
  <si>
    <t>Amputation</t>
  </si>
  <si>
    <t>Robotique</t>
  </si>
  <si>
    <t>Plateau Technique Spécialisé 
MPR (PTS MPR)</t>
  </si>
  <si>
    <t>LILLE LOMME</t>
  </si>
  <si>
    <t>Michael</t>
  </si>
  <si>
    <t>RACODON</t>
  </si>
  <si>
    <t>06 76 96 85 31</t>
  </si>
  <si>
    <t>michaelracodon@yahoo.fr</t>
  </si>
  <si>
    <t xml:space="preserve">Le Département de Recherche Médicale (DRM) des hôpitaux Saint Philibert et Saint Vincent de Paul (GHICL) </t>
  </si>
  <si>
    <t>Addictologie</t>
  </si>
  <si>
    <t xml:space="preserve">Traumatologie </t>
  </si>
  <si>
    <t xml:space="preserve">oui </t>
  </si>
  <si>
    <t>Nous souhaitons devenir un centre d'investigation pour des essais cliniques. Actuellement nous finalisons un projet de Recherche de  type 2 : étude interventionnelle à risques et contraintes minimes.</t>
  </si>
  <si>
    <t>LOMME</t>
  </si>
  <si>
    <t>GHICL</t>
  </si>
  <si>
    <t>Amélie</t>
  </si>
  <si>
    <t>LANSIAUX</t>
  </si>
  <si>
    <t>Directeur de la Délégation à la Recherche Clinique et à l’Innovation (DRCI)</t>
  </si>
  <si>
    <t>03 20 22 52 69</t>
  </si>
  <si>
    <t>lansiaux.amelie@ghicl.net</t>
  </si>
  <si>
    <t>Onco-hématologie</t>
  </si>
  <si>
    <t>Rhumatologie</t>
  </si>
  <si>
    <t>Dermatologie</t>
  </si>
  <si>
    <t>TEP-Scan</t>
  </si>
  <si>
    <t>ROUBAIX</t>
  </si>
  <si>
    <t>CH de Roubaix</t>
  </si>
  <si>
    <t>59 078 24 21</t>
  </si>
  <si>
    <t>Directeur de la Recherche Clinique</t>
  </si>
  <si>
    <t>03 20 99 31 04</t>
  </si>
  <si>
    <t>Oncologie</t>
  </si>
  <si>
    <t>Gastro-entérologie</t>
  </si>
  <si>
    <t>Urologie</t>
  </si>
  <si>
    <t>Mammographes numériques et unité dédiée imagerie de la femme
2 gamma caméras (GIU Nord Est Imagerie) 
1 secteur de cardiologie interventionnelle</t>
  </si>
  <si>
    <t>Volonté de l'Unité de Recherche Clinique de continuer à augmenter le nombre d'études réalisées au sein de l'établissement ainsi que le nombre d'inclusions. Volonté de participer à des études de phase II, III et IV industrielles et institutionnelles.</t>
  </si>
  <si>
    <t>TOURCOING</t>
  </si>
  <si>
    <t>CH de Tourcoing</t>
  </si>
  <si>
    <t xml:space="preserve">Philippe </t>
  </si>
  <si>
    <t>Médecine</t>
  </si>
  <si>
    <t>Chirurgie</t>
  </si>
  <si>
    <t xml:space="preserve">Gériatrie </t>
  </si>
  <si>
    <t>Mammographie (capteur plan et stéréotaxie)
Endoscopies digestives 
Endoscopies respiratoires - EFR
Plateau technique de Cardiologie 
Plateau technique d'investigations neurologiques (EEG - EMG…)</t>
  </si>
  <si>
    <t>VALENCIENNES</t>
  </si>
  <si>
    <t>CH de Valenciennes</t>
  </si>
  <si>
    <t>Marc</t>
  </si>
  <si>
    <t>Santé Publique</t>
  </si>
  <si>
    <t>Clinique Teissier</t>
  </si>
  <si>
    <t>0,5 ETP ARC</t>
  </si>
  <si>
    <t>CH  de Valenciennes</t>
  </si>
  <si>
    <t xml:space="preserve">Anne-Claire </t>
  </si>
  <si>
    <t>CRIE</t>
  </si>
  <si>
    <t>Directrice</t>
  </si>
  <si>
    <t>03,27,14,23,45</t>
  </si>
  <si>
    <t>accrie@ahnac.com</t>
  </si>
  <si>
    <t>DECHY</t>
  </si>
  <si>
    <t>Centre Léonard De Vinci</t>
  </si>
  <si>
    <t>Sophie</t>
  </si>
  <si>
    <t>CATTELAIN</t>
  </si>
  <si>
    <t>ARC</t>
  </si>
  <si>
    <t>03 27 08 60 60</t>
  </si>
  <si>
    <t>scattelain@clinique-psv.fr</t>
  </si>
  <si>
    <t>CLCC OSCAR LAMBRET LILLE</t>
  </si>
  <si>
    <t>Sein</t>
  </si>
  <si>
    <t>ORL</t>
  </si>
  <si>
    <t>ESQUERCHIN</t>
  </si>
  <si>
    <t>Clinique de l'Escrebieux</t>
  </si>
  <si>
    <t>Alioune</t>
  </si>
  <si>
    <t>FALL</t>
  </si>
  <si>
    <t>Psychiatre</t>
  </si>
  <si>
    <t>03 27 71 58 00</t>
  </si>
  <si>
    <t>a.fall@ramsaygds.fr</t>
  </si>
  <si>
    <t>-</t>
  </si>
  <si>
    <t>CHRU de Lille
Par l'intermédiaire de la Direction Recherche et Enseignement (DRE), le Groupe Ramsay Générale de Santé s'est engagé dans le soutien et la valorisation de la recherche clinique et des publications scientifiques. La DRE est une direction centrale qui fonctionne comme un guichet unique pour les établissements du Groupe ainsi que pour les différents partenaires, promoteurs et tutelles. C'est une structure support qui mutualise des moyens financiers et humains pour soutenir les projets de recherche et les publications scientifiques portés par les praticiens du Groupe. Contact : Directeur Dr Stéphane LOCRET s.locret@ramsaygds.fr / Directrice de projets Pauline JOUANY p.jouany@ramsaygds.fr</t>
  </si>
  <si>
    <t>Psychiatrie Thérapie par Réalité Virtuelle</t>
  </si>
  <si>
    <t>Souhait que soient proposés des nouveaux essais aux établissements du Groupe Ramsay GDS via la Direction Recherche et Enseignement : Contact : Directeur Dr Stéphane LOCRET s.locret@ramsaygds.fr / Directrice de projets Pauline JOUANY p.jouany@ramsaygds.fr</t>
  </si>
  <si>
    <t>LAMBRES-LEZ-DOUAI</t>
  </si>
  <si>
    <t>Clinique Saint Amé</t>
  </si>
  <si>
    <t>Claire</t>
  </si>
  <si>
    <t>DELATTRE</t>
  </si>
  <si>
    <t xml:space="preserve">bureau : 03 21 15 44 02
portable : 06 12 25 08 46
</t>
  </si>
  <si>
    <t>c.delattre@ramsaygds.fr</t>
  </si>
  <si>
    <t>Gynécologie-Obstétrique</t>
  </si>
  <si>
    <t>LILLE</t>
  </si>
  <si>
    <t>La Louvière</t>
  </si>
  <si>
    <t>Charlotte</t>
  </si>
  <si>
    <t>DUJARDIN</t>
  </si>
  <si>
    <t xml:space="preserve">03 20 15 75 08 </t>
  </si>
  <si>
    <t>c.dujardin@ramsaygds.fr</t>
  </si>
  <si>
    <t>Oncologie option Radiothérapie</t>
  </si>
  <si>
    <t>Chirurgie Viscérale et Digestive</t>
  </si>
  <si>
    <t>Néphrologie</t>
  </si>
  <si>
    <t>Commentaire de la Direction Recherche et Enseignement du Groupe : Souhait que soient proposés des nouveaux essais aux établissements du Groupe Ramsay GDS via la Direction Recherche et Enseignement : Contact : Directeur Dr Stéphane LOCRET s.locret@ramsaygds.fr / Directrice de projets Pauline JOUANY p.jouany@ramsaygds.fr</t>
  </si>
  <si>
    <t>Coudekerque-Branche</t>
  </si>
  <si>
    <t>Clinique de Flandre</t>
  </si>
  <si>
    <t>Florence</t>
  </si>
  <si>
    <t>HENNETIER</t>
  </si>
  <si>
    <t>Attachée de Recherche Clinique</t>
  </si>
  <si>
    <t>fhennetier@iadonco.org</t>
  </si>
  <si>
    <t>oui (ARC de l'Institut Andrée Dutreix)</t>
  </si>
  <si>
    <t>COL et/ou CHRU Lille</t>
  </si>
  <si>
    <t>cancérologie</t>
  </si>
  <si>
    <t>oui (autorisation détenue par le centre d'imagerie sur site Cl de Flandre)</t>
  </si>
  <si>
    <t>oui (autorisation détenue par le centre d'imagerie sur site clinique Villette)</t>
  </si>
  <si>
    <t>oui (autorisation détenue par le centre d'imagerie sur site clinique de Flandre)</t>
  </si>
  <si>
    <t xml:space="preserve">oui Plateau de kinésithérapie, ergothérapie 
Plateau technique d’exploration fonctionnelle et de rééducation spécialisée 
Espaces de circulation équipés de main courante et de couloirs de déambulation
</t>
  </si>
  <si>
    <t>au Centre hospitalier de Dunkerque</t>
  </si>
  <si>
    <t>Souhait de développer l'unité de recherche clinique permettant ainsi de proposer aux patients une étude dans chaque situation (adj/métastatique 1ère ligne, 2, ...) et chaque spécialité (sénologie, ORL, digestif, …). Pouvoir proposer aux patients des traitements innovants (chimio ±thérapie ciblée± immuno±radiothérapie)</t>
  </si>
  <si>
    <t>Dunkerque</t>
  </si>
  <si>
    <t>Institut Andrée Dutreix</t>
  </si>
  <si>
    <t>radiothérapie</t>
  </si>
  <si>
    <t>oui (clinique de Flandre)</t>
  </si>
  <si>
    <t>oui (Centre hospitalier de Dunkerque)</t>
  </si>
  <si>
    <t>service de radiothérapie</t>
  </si>
  <si>
    <t xml:space="preserve">Souhait de développer l'unité de recherche clinique permettant ainsi de proposer aux patients une étude dans chaque situation (adj/métastatique 1ère ligne, 2, ...) et chaque spécialité (sénologie, ORL, digestif, …). Pouvoir proposer aux patients des traitements innovants (chimio ±thérapie ciblée± immuno±radiothérapie)
</t>
  </si>
  <si>
    <t xml:space="preserve">Nord </t>
  </si>
  <si>
    <t>BENOIT</t>
  </si>
  <si>
    <t>HUE</t>
  </si>
  <si>
    <t>06 25 33 49 94</t>
  </si>
  <si>
    <t>B.HUE@ramsaygds.fr</t>
  </si>
  <si>
    <t>4 lits de soins palliatifs</t>
  </si>
  <si>
    <t>Nord + Pas de Calais + Somme + Oise + Aisne</t>
  </si>
  <si>
    <t>LOOS</t>
  </si>
  <si>
    <t>Santélys</t>
  </si>
  <si>
    <t>Anne</t>
  </si>
  <si>
    <t>RUBENSTRUNK</t>
  </si>
  <si>
    <t>Chef de projets Recherche</t>
  </si>
  <si>
    <t>03 62 28 8000</t>
  </si>
  <si>
    <t>arubenstrunk@santelys.fr</t>
  </si>
  <si>
    <t>Santélys est spécialisée en santé à domicile (--&gt; activités = HAD, SSIAD, Dialyse, PSAD)</t>
  </si>
  <si>
    <t xml:space="preserve">2 chefs de projet, 1 attaché de recherche clinique </t>
  </si>
  <si>
    <t>Santé à domicile (soins palliatifs, perfusion, pansements complexes, nutrition, dialyse, assistance respiratoire, insulinothérapie par pompe, prévention, éducation, APA etc)</t>
  </si>
  <si>
    <t>Filières (Insuffisance rénale, Pathologies respiratoires et maladies du sommeil, Diabète, nutrition et maladies métaboliques, Cancer, Gériatrique, Pédiatrique, Personnes en situation de handicap, Insuffisance cardiaque)</t>
  </si>
  <si>
    <t xml:space="preserve">Etudes de cohortes </t>
  </si>
  <si>
    <t xml:space="preserve">Santé numérique </t>
  </si>
  <si>
    <t>HAD oui</t>
  </si>
  <si>
    <t>échographe pour ponction fistule patients dialysés</t>
  </si>
  <si>
    <t>oui pour dialyse</t>
  </si>
  <si>
    <t>oui pour Activité Physique Adaptée</t>
  </si>
  <si>
    <t>Domlab: living lab spécialisé dans la santé à domicile (co-création/co-conception, exploration, développement et évaluation de produits et de services en santé)
Autres Expertises:transonic, bioimpédancemetre, TPN, capteurs glucose, pompes à insuline, pompes à perfusions, PPC,VNI, oxygénothérapie, PCA, MEOPA, dialyse péritonéale, télémédecine, santé numérique. laboratoire</t>
  </si>
  <si>
    <t xml:space="preserve">Santélys souhaite mettre au service de la recherche régionale son expertise en santé à domicile, pathologies chroniques et santé numérique. Son pôle Recherche ainsi que son DomLab peuvent être des atouts pour réaliser des études d'envergure en vie réelle. </t>
  </si>
  <si>
    <t>Normandie</t>
  </si>
  <si>
    <t>Le Havre</t>
  </si>
  <si>
    <t>Clinique des Ormeaux / centre Guillaume le conquérant</t>
  </si>
  <si>
    <t xml:space="preserve">760000414 / </t>
  </si>
  <si>
    <t>Alessandra</t>
  </si>
  <si>
    <t>Scagliarini</t>
  </si>
  <si>
    <t>TEC EMRC - TEC référent  (pas de référent administratif )</t>
  </si>
  <si>
    <t>02 32 79 21 81</t>
  </si>
  <si>
    <t>alessandra.scagliarini@onconormandie.fr</t>
  </si>
  <si>
    <t>80 / 0</t>
  </si>
  <si>
    <t>69 / 0</t>
  </si>
  <si>
    <t>28662 / 0</t>
  </si>
  <si>
    <t>0 /</t>
  </si>
  <si>
    <t>oui (radiologie)</t>
  </si>
  <si>
    <t>La clinique est amenée a effectuer des préparations de chimiothérapies pour le compte des patients traités en radiothérapie et inclus dans les essais cliniques.</t>
  </si>
  <si>
    <t>Hôpital Privé de l'Estuaire</t>
  </si>
  <si>
    <t>76 000 044 8</t>
  </si>
  <si>
    <t>Natacha</t>
  </si>
  <si>
    <t>Sobolak</t>
  </si>
  <si>
    <t>n.sobolak@ramsaygds.fr</t>
  </si>
  <si>
    <t>257 lits d'hospitalisation complète</t>
  </si>
  <si>
    <t>66 places médecine chirurgie 
24 places chimiothérapie 
30 places SSR de cardiologie</t>
  </si>
  <si>
    <t>0,75ETP</t>
  </si>
  <si>
    <t>cardiologie par les cardiologues libéraux</t>
  </si>
  <si>
    <t>oui par convention sur site</t>
  </si>
  <si>
    <t>oui 
32 postes</t>
  </si>
  <si>
    <t>oui en SSR cardiologie HDJ</t>
  </si>
  <si>
    <t>Oise</t>
  </si>
  <si>
    <t>BEAUVAIS</t>
  </si>
  <si>
    <t>Gériatrie</t>
  </si>
  <si>
    <t>COMPIEGNE</t>
  </si>
  <si>
    <t>CH de Compiègne-Noyon (CHCN)</t>
  </si>
  <si>
    <t>Jean-Christophe</t>
  </si>
  <si>
    <t>Seghezzi</t>
  </si>
  <si>
    <t>Attaché de Recherche Clinique (ARC)</t>
  </si>
  <si>
    <t>03 60 40 70 86</t>
  </si>
  <si>
    <t>jc.seghezzi@ch-compiegnenoyon.fr</t>
  </si>
  <si>
    <t>1068 (dont EHPAD et SSR)</t>
  </si>
  <si>
    <t>Cardiologie interventionnelle ou pas</t>
  </si>
  <si>
    <t>Oncologie (pneumologie, gynécologie, hépato gastro entérologie)</t>
  </si>
  <si>
    <t>Hématologie</t>
  </si>
  <si>
    <t>Neurologie</t>
  </si>
  <si>
    <t>Développement de la recherche interventionnelle académique et industrielle en cardiologie, oncologie, hématologie et neurologie, réanimation, médecine interne et pathologies infectieuses. Développement qui s'inscrit dans une stratégie de groupe territoriale (groupement recherche clinique sud des hauts de France).</t>
  </si>
  <si>
    <t>OISE</t>
  </si>
  <si>
    <t>Polyclinique SAINT CÔME</t>
  </si>
  <si>
    <t xml:space="preserve">Dominique </t>
  </si>
  <si>
    <t>de GRIFFOLET</t>
  </si>
  <si>
    <t>03.44.92.46.50</t>
  </si>
  <si>
    <t>dominique.degriffolet@stcome.com</t>
  </si>
  <si>
    <t>onco-digestif</t>
  </si>
  <si>
    <t>pôle sénologie</t>
  </si>
  <si>
    <t>Orne</t>
  </si>
  <si>
    <t>Flers</t>
  </si>
  <si>
    <t>Centre Hospitalier Jacques MONOD</t>
  </si>
  <si>
    <t>Henintsoa</t>
  </si>
  <si>
    <t>MACE</t>
  </si>
  <si>
    <t>ARC 3C</t>
  </si>
  <si>
    <t>02 33 62 67 11</t>
  </si>
  <si>
    <t>henintsoa.mace@ch-flers,fr</t>
  </si>
  <si>
    <t>oui (au SSR)</t>
  </si>
  <si>
    <t>Pas De Calais</t>
  </si>
  <si>
    <t>ARRAS</t>
  </si>
  <si>
    <t>Groupe Hospitalier Artois-Ternois     
Centre Hospitalier d'ARRAS</t>
  </si>
  <si>
    <t>CHU Lille / GHICL/COL</t>
  </si>
  <si>
    <t>Nutrition - Obésité</t>
  </si>
  <si>
    <t>1 mammographe, 1 mammotome, 1 panoramique dentaire, 1 salle à capteur plan</t>
  </si>
  <si>
    <t>L'implication et l'investissement des praticiens (spécialistes, laboratoire, pharmacie) et des ARC ont permis une réelle augmentation de l'activité de recherche clinique. Les objectifs des équipes sont de poursuivre cette dynamique dans les essais académiques et industriels. L'ambition est d'être plus visible aux yeux des promoteurs et développer la recherche en cancérologie.</t>
  </si>
  <si>
    <t>Pas de Calais</t>
  </si>
  <si>
    <t>BOULOGNE SUR MER</t>
  </si>
  <si>
    <t>CH de Boulogne sur mer - Duchenne</t>
  </si>
  <si>
    <t>Marion</t>
  </si>
  <si>
    <t>BRUMENT</t>
  </si>
  <si>
    <t>Responsable DAM et DRC</t>
  </si>
  <si>
    <t>03 21 99 32 16</t>
  </si>
  <si>
    <t>m.brument@ch-boulogne.fr</t>
  </si>
  <si>
    <t xml:space="preserve">2 + 1 responsable Aff. médicales et RC </t>
  </si>
  <si>
    <t>Oncologie digestive</t>
  </si>
  <si>
    <t>Néphrologie / Hémodialyse</t>
  </si>
  <si>
    <t>Calais</t>
  </si>
  <si>
    <t>CH de Calais Dr Jean-Eric TECHER</t>
  </si>
  <si>
    <t>Christina</t>
  </si>
  <si>
    <t>PERES</t>
  </si>
  <si>
    <t xml:space="preserve">Coordinatrice </t>
  </si>
  <si>
    <t>03.21.46.35.14</t>
  </si>
  <si>
    <t>c.peres@ch-calais,fr</t>
  </si>
  <si>
    <t xml:space="preserve">CHRU Lille </t>
  </si>
  <si>
    <t>Filière Femme-Enfant (Gynécologie-Obstétrique-Oncologie- Néonatologie- Pédiatrie)</t>
  </si>
  <si>
    <t>Soins Palliatifs</t>
  </si>
  <si>
    <t>SAINT-OMER</t>
  </si>
  <si>
    <t>CH de la Région de Saint Omer</t>
  </si>
  <si>
    <t>62 01 01 360</t>
  </si>
  <si>
    <t>Michel</t>
  </si>
  <si>
    <t>HERINGUEZ</t>
  </si>
  <si>
    <t>Directeur Adjoint chargé de la Stratégie, de la Performance et des Affaires Médicales</t>
  </si>
  <si>
    <t>03.21.88.70.02</t>
  </si>
  <si>
    <t>Michel.HERINGUEZ@ch-stomer.fr</t>
  </si>
  <si>
    <t xml:space="preserve">Laboratoire du mouvement </t>
  </si>
  <si>
    <t>Hôpital Privé Arras les Bonnettes</t>
  </si>
  <si>
    <t xml:space="preserve">62 010 009 9 </t>
  </si>
  <si>
    <t xml:space="preserve">
CHRU de Lille
Par l'intermédiaire de la Direction Recherche et Enseignement (DRE), le Groupe Ramsay Générale de Santé s'est engagé dans le soutien et la valorisation de la recherche clinique et des publications scientifiques. La DRE est une direction centrale qui fonctionne comme un guichet unique pour les établissements du Groupe ainsi que pour les différents partenaires, promoteurs et tutelles. C'est une structure support qui mutualise des moyens financiers et humains pour soutenir les projets de recherche et les publications scientifiques portés par les praticiens du Groupe. Contact : Directeur Dr Stéphane LOCRET s.locret@ramsaygds.fr / Directrice de projets Pauline JOUANY p.jouany@ramsaygds.fr</t>
  </si>
  <si>
    <t>Chirurgie Orthopédique et  
Traumatologie</t>
  </si>
  <si>
    <t>Oncologie Option Médicale</t>
  </si>
  <si>
    <t>BOIS-BERNARD</t>
  </si>
  <si>
    <t>Hôpital Privé de Bois Bernard</t>
  </si>
  <si>
    <t xml:space="preserve">Fabienne </t>
  </si>
  <si>
    <t>PEUGNIEZ</t>
  </si>
  <si>
    <t>Directeur d'établissement</t>
  </si>
  <si>
    <t>s.donchez@ramsaygds.fr</t>
  </si>
  <si>
    <t>Cardiologie Interventionnelle</t>
  </si>
  <si>
    <t>Cardiologie et Maladies Vasculaires</t>
  </si>
  <si>
    <t>NON</t>
  </si>
  <si>
    <t>BETHUNE</t>
  </si>
  <si>
    <t>Clinique Anne d'Artois</t>
  </si>
  <si>
    <t>62 010 073 5</t>
  </si>
  <si>
    <t>Laura</t>
  </si>
  <si>
    <t>LECUYER</t>
  </si>
  <si>
    <t>06 38 93 79 32</t>
  </si>
  <si>
    <t>llecuyer@groupehpl.com</t>
  </si>
  <si>
    <t>Gynécologie Obstétrique</t>
  </si>
  <si>
    <t>Unité de soins palliatifs</t>
  </si>
  <si>
    <t>ESPACE ARTOIS SANTE</t>
  </si>
  <si>
    <t>CLAIRE</t>
  </si>
  <si>
    <t>ANGIOLOGIE</t>
  </si>
  <si>
    <t>CANCEROLOGIE</t>
  </si>
  <si>
    <t>Pas-de-Calais</t>
  </si>
  <si>
    <t>SAINT MARTIN BOULOGNE</t>
  </si>
  <si>
    <t>Centre Médical Chirurgical Obstétrical (CMCO)</t>
  </si>
  <si>
    <t>62 011 851 3</t>
  </si>
  <si>
    <t>Oncologie chimiothérapie</t>
  </si>
  <si>
    <t>Neurochirurgie</t>
  </si>
  <si>
    <t>Orthopédie</t>
  </si>
  <si>
    <t>BRUAY LA BUISSIERE</t>
  </si>
  <si>
    <t>Clinique Médico Chirurgicale</t>
  </si>
  <si>
    <t>62 010 608 8</t>
  </si>
  <si>
    <t xml:space="preserve">Laura </t>
  </si>
  <si>
    <t>lecuyer</t>
  </si>
  <si>
    <t>Digestif</t>
  </si>
  <si>
    <t>COQUELLES</t>
  </si>
  <si>
    <t>Clinique des 2 Caps</t>
  </si>
  <si>
    <t>62 010 131 1</t>
  </si>
  <si>
    <t>Anesthésie</t>
  </si>
  <si>
    <t xml:space="preserve">Médecine </t>
  </si>
  <si>
    <t>RANG-DU-FLIERS</t>
  </si>
  <si>
    <t>Clinique du Littoral</t>
  </si>
  <si>
    <t>LEFEBVRE</t>
  </si>
  <si>
    <t>direction@cliniquedulittoral.fr</t>
  </si>
  <si>
    <t>nutrition</t>
  </si>
  <si>
    <t>VENDIN-LE-VIEL</t>
  </si>
  <si>
    <t>Centre Antoine de Saint Exupéry</t>
  </si>
  <si>
    <t>Lucie</t>
  </si>
  <si>
    <t>D'HULSTER</t>
  </si>
  <si>
    <t>Médecin spécialiste MPR</t>
  </si>
  <si>
    <t>07 62 85 14 90</t>
  </si>
  <si>
    <t>lucie.hocquet@ugecam-nord.cnamts.fr</t>
  </si>
  <si>
    <t>Médecine physique et réadaptation</t>
  </si>
  <si>
    <t>Tapis d'analyse de la marcher</t>
  </si>
  <si>
    <t>DIVION</t>
  </si>
  <si>
    <t>POLYCLINIQUE DE LA CLARENCE</t>
  </si>
  <si>
    <t>Fabienne</t>
  </si>
  <si>
    <t>fpeugniez@ahnac.com</t>
  </si>
  <si>
    <t>cardio, pneumo</t>
  </si>
  <si>
    <t>Hénin Beaumont</t>
  </si>
  <si>
    <t>Celine</t>
  </si>
  <si>
    <t>BECQUET</t>
  </si>
  <si>
    <t>Adjoint de Direction</t>
  </si>
  <si>
    <t>cbecquet@ahnac.fr</t>
  </si>
  <si>
    <t>Picardie</t>
  </si>
  <si>
    <t>Soissons</t>
  </si>
  <si>
    <t>CH de Soissons</t>
  </si>
  <si>
    <t>Karthiga</t>
  </si>
  <si>
    <t>CHANDIRAKUMARAN</t>
  </si>
  <si>
    <t>Attachée de Recherche Clinique Equipe Mobile</t>
  </si>
  <si>
    <t>03 44 61  63 15</t>
  </si>
  <si>
    <t>karthigyini.chandirakumaran@ghpso.fr</t>
  </si>
  <si>
    <t>0,2 (oncologie)</t>
  </si>
  <si>
    <t>Creil</t>
  </si>
  <si>
    <t>GROUPE HOSPITALIER PUBLIC DU SUD DE L'OISE (GHPSO)</t>
  </si>
  <si>
    <t>0,6 (oncologie)</t>
  </si>
  <si>
    <t>Seine Maritime</t>
  </si>
  <si>
    <t>Sotteville Les Rouen</t>
  </si>
  <si>
    <t>CH Rouvray</t>
  </si>
  <si>
    <t>Amandine</t>
  </si>
  <si>
    <t>Responsable administratif</t>
  </si>
  <si>
    <t>02 32 95 11 88</t>
  </si>
  <si>
    <t>291+ 111 places d'accueil familial thérapeutique</t>
  </si>
  <si>
    <t>psychiatrie</t>
  </si>
  <si>
    <t>schizophrénie résistante</t>
  </si>
  <si>
    <t>dépression résistante</t>
  </si>
  <si>
    <t>autisme</t>
  </si>
  <si>
    <t>Seine-Maritime</t>
  </si>
  <si>
    <t>LE HAVRE</t>
  </si>
  <si>
    <t>CH du Havre</t>
  </si>
  <si>
    <t>Solange</t>
  </si>
  <si>
    <t>LEROUGE</t>
  </si>
  <si>
    <t>Gestionnaire administrative de la cellule Recherche Clinique</t>
  </si>
  <si>
    <t>02 32 73 38 48</t>
  </si>
  <si>
    <t>solange.lerouge@ch-havre.fr</t>
  </si>
  <si>
    <t>3,1 ETP</t>
  </si>
  <si>
    <t>CHU de Rouen</t>
  </si>
  <si>
    <t>Polyarthrite rhumatoide</t>
  </si>
  <si>
    <t>Myèlome</t>
  </si>
  <si>
    <t>BPCO</t>
  </si>
  <si>
    <t>Centre d’aide Médicale à la procréation agrée par l’agence en Biomédecine - Scintigraphe</t>
  </si>
  <si>
    <t>Le GHH à mis en place une cellule de recherche clinique pour centraliser l’activité, et apporter un soutien de TEC. Il y a une volonté récente de réaliser des études en médecine interne. Des études sont également mises en place en gastro-entérologie, cardiologie, génétique, rééducation fonctionnelle, réanimation, gériatrie. Universitarisation : PU-PH en Pneumologie, puis en pédopsychiatrie</t>
  </si>
  <si>
    <t>Rouen</t>
  </si>
  <si>
    <t>David</t>
  </si>
  <si>
    <t>MALLET</t>
  </si>
  <si>
    <t>Directeur de la DRCI</t>
  </si>
  <si>
    <t>0232888265</t>
  </si>
  <si>
    <t>david.mallet@chu-rouen.fr</t>
  </si>
  <si>
    <t>dermatologie et son centre de référence sur les maladies bulleuses</t>
  </si>
  <si>
    <t>en lien avec le Centre Henri Becquerel</t>
  </si>
  <si>
    <t>CLCC HENRI BECQUEREL</t>
  </si>
  <si>
    <t>Responsable Recherche Clinique</t>
  </si>
  <si>
    <t>CENTRE HENRI BECQUEREL</t>
  </si>
  <si>
    <t>DIEPPE</t>
  </si>
  <si>
    <t>Centre Hospitalier de Dieppe</t>
  </si>
  <si>
    <t>Pierre-Louis</t>
  </si>
  <si>
    <t>DECLERCQ</t>
  </si>
  <si>
    <t>Réanimateur Médical</t>
  </si>
  <si>
    <t>02 32 14 75 50</t>
  </si>
  <si>
    <t>Pdeclercq@ch-dieppe.fr</t>
  </si>
  <si>
    <t xml:space="preserve"> Réanimation Médicale : Insuffisance rénale - Insuffisance respiratoire aigue - Choc infectieux - Nutrition - Hémodynamique - </t>
  </si>
  <si>
    <t>Recherche en Ethique Médicale : Fin de vie - Personne de confiance - Directives Anticipées - Prise en charge des Proches - Consultations post réanimation - Confidentialité - Equité - Admissions et non admissions en réanimation</t>
  </si>
  <si>
    <t>Réanimation Polyvalente et Unité de Surveillance Continue - Unité de Consultations Post Réanimation - CHPOT - Unité de Recherche Clinique (identifiée administrativement)</t>
  </si>
  <si>
    <t>Mise en place de l'Unité de Recherche Clinique (identifiée administrativement) - Règlement intérieur : Conseil Scientifique et Comité Stratégique - Objectifs : 1) Aider les cliniciens dans les travaux de recherche (TEC, ARC, IDE de recherche) ( 2) Centraliser les futurs projets de recherche de l'établissement 3) Développer des partenariats privilégiés (ex.CHU) 4) Faire participer l'établissement aux MERRI 5) Elaborer des projets de recherche</t>
  </si>
  <si>
    <t>Seine-maritime</t>
  </si>
  <si>
    <t>Elbeuf</t>
  </si>
  <si>
    <t>Centre Hospitalier Intercommunal - Elbeuf Louviers Val de Reuil</t>
  </si>
  <si>
    <t>Paul</t>
  </si>
  <si>
    <t>Le Guern</t>
  </si>
  <si>
    <t>Attaché d’Administration Hospitalière - Direction des Affaires Médicales</t>
  </si>
  <si>
    <t>02.32.96.23.86</t>
  </si>
  <si>
    <t>paul.leguern@chi-elbeuf-louviers.fr</t>
  </si>
  <si>
    <t>Gastroentérologie</t>
  </si>
  <si>
    <t>Somme</t>
  </si>
  <si>
    <t>Amiens</t>
  </si>
  <si>
    <t>Centre Hospitalier Universitaire (CHU) Amiens-Picardie</t>
  </si>
  <si>
    <t>Arnaud</t>
  </si>
  <si>
    <t>COLLIN</t>
  </si>
  <si>
    <t>03-22-08-80-51</t>
  </si>
  <si>
    <t>CHU Amiens-Picardie</t>
  </si>
  <si>
    <t>Cancers et conséquences physiopathologiques des facteurs environnementaux et Infectieux</t>
  </si>
  <si>
    <t>Neurosciences du développement, de la cognition, du handicap, des addictions et de la Dégénérescence</t>
  </si>
  <si>
    <t>Innovations chirurgicales et remodelage tissulaire</t>
  </si>
  <si>
    <t xml:space="preserve">Innovations organisationnelles et éducatives en santé et télémédecine </t>
  </si>
  <si>
    <t>1 centre d’apprentissage et de recherche (SimUSanté), 1 Centre de Recherche Clinique ; 1 laboratoire de Thérapie Cellulaire ; 1 Biobanque; 1 IRM Recherche</t>
  </si>
  <si>
    <t>Consolidation des structures d'appui à la recherche et des plateaux techniques (DRCI, CRC, Biobanque, Tumorothèque, SimuSanté, IRM recherche, Laboratoire de Thérapie Cellulaire) et développement des axes de recherche hospitalière en lien avec les équipes universitaires de recherche</t>
  </si>
  <si>
    <t>AMIENS</t>
  </si>
  <si>
    <t>CH Philippe Pinel (Psy)</t>
  </si>
  <si>
    <t>Olivier</t>
  </si>
  <si>
    <t>o.lefebvre@ch-pinel.fr</t>
  </si>
  <si>
    <t>CH Philippe Pinel</t>
  </si>
  <si>
    <t>Métacognition</t>
  </si>
  <si>
    <t>Dépression</t>
  </si>
  <si>
    <t>Schizophrénie</t>
  </si>
  <si>
    <t>Trans_diagnostic</t>
  </si>
  <si>
    <t>Abbeville</t>
  </si>
  <si>
    <t>Centre hospitalier d'Abbeville</t>
  </si>
  <si>
    <t>Sylvie</t>
  </si>
  <si>
    <t>Leparrée</t>
  </si>
  <si>
    <t>03 22 25 54 66</t>
  </si>
  <si>
    <t>leparree.sylvie@ch-abbeville.fr</t>
  </si>
  <si>
    <t>cardiologie</t>
  </si>
  <si>
    <t>onco-pneumologie</t>
  </si>
  <si>
    <t>développer les essais cliniques en urologie - Augmenter les inclusions dans les autres spécialités.</t>
  </si>
  <si>
    <t>Clinique St Isabelle</t>
  </si>
  <si>
    <t>73 lits</t>
  </si>
  <si>
    <t>39 places en chirurgie ambulatoire et 39 postes de dialyse</t>
  </si>
  <si>
    <t>0.2</t>
  </si>
  <si>
    <t>augmenter les inclusions en néphrologie et développer la recherche dans les autres spécialités</t>
  </si>
  <si>
    <t>Clinique de l'Europe</t>
  </si>
  <si>
    <t>Antoine</t>
  </si>
  <si>
    <t>03 60 12 76 78</t>
  </si>
  <si>
    <t>pas de service propre</t>
  </si>
  <si>
    <t>endoscopie</t>
  </si>
  <si>
    <t>Directrice Adjointe</t>
  </si>
  <si>
    <t xml:space="preserve">Alpes Maritimes </t>
  </si>
  <si>
    <t xml:space="preserve">Nice </t>
  </si>
  <si>
    <t>Centre Hospitalier Universitaire de Nice</t>
  </si>
  <si>
    <t>060785011</t>
  </si>
  <si>
    <t xml:space="preserve">Eric </t>
  </si>
  <si>
    <t>MONCH</t>
  </si>
  <si>
    <t xml:space="preserve">Directeur </t>
  </si>
  <si>
    <t>04 92 03 40 11</t>
  </si>
  <si>
    <t>monch.e@chu-nice.fr</t>
  </si>
  <si>
    <t>Hepatogastroenterologie</t>
  </si>
  <si>
    <t>Onco pneumo</t>
  </si>
  <si>
    <t>Orthopedie</t>
  </si>
  <si>
    <t xml:space="preserve">Centre Antoine Lacassagne </t>
  </si>
  <si>
    <t>060000528</t>
  </si>
  <si>
    <t xml:space="preserve">Christine </t>
  </si>
  <si>
    <t>LOVERA</t>
  </si>
  <si>
    <t xml:space="preserve">Directrice </t>
  </si>
  <si>
    <t>04 92 03 16 18 </t>
  </si>
  <si>
    <t>christine.lovera@nice.unicancer.fr</t>
  </si>
  <si>
    <t>non concerné</t>
  </si>
  <si>
    <t>DRCI du CAL</t>
  </si>
  <si>
    <t>Recherche en soins</t>
  </si>
  <si>
    <t>Essais de Phases Précoces</t>
  </si>
  <si>
    <t>Etudes épidémiologiques et clinico-biologique</t>
  </si>
  <si>
    <t>Alpes de Haute-Provence</t>
  </si>
  <si>
    <t>Digne-les-Bains</t>
  </si>
  <si>
    <t>Centre Hospitalier de Digne-les-Bains</t>
  </si>
  <si>
    <t>040000911</t>
  </si>
  <si>
    <t xml:space="preserve">Franck </t>
  </si>
  <si>
    <t>POUILLY</t>
  </si>
  <si>
    <t>Directeur Général</t>
  </si>
  <si>
    <t>04 92 73 42 10</t>
  </si>
  <si>
    <t>secretariat.direction@ch-digne.fr</t>
  </si>
  <si>
    <t>DRCI PACA</t>
  </si>
  <si>
    <t>Onco gastro</t>
  </si>
  <si>
    <t>Alpes Maritimes</t>
  </si>
  <si>
    <t>Nice</t>
  </si>
  <si>
    <t>Hôpital Privé Gériatrique Les Sources</t>
  </si>
  <si>
    <t>060791811</t>
  </si>
  <si>
    <t>Hervé</t>
  </si>
  <si>
    <t>FERRANT</t>
  </si>
  <si>
    <t>hferrant@hpgs.fr</t>
  </si>
  <si>
    <t>DRCI du CHU de NICE</t>
  </si>
  <si>
    <t>Plaies et cicatrisation</t>
  </si>
  <si>
    <t>Oui en réanimation</t>
  </si>
  <si>
    <t xml:space="preserve">Cannes </t>
  </si>
  <si>
    <t>HP Cannes Oxford</t>
  </si>
  <si>
    <t>060021417</t>
  </si>
  <si>
    <t xml:space="preserve">Nathalie </t>
  </si>
  <si>
    <t>GARBAY</t>
  </si>
  <si>
    <t>Directeur</t>
  </si>
  <si>
    <t>04 92 98 42 92</t>
  </si>
  <si>
    <t>n.garbay@domuscliniques.com</t>
  </si>
  <si>
    <t>Oui en GIE sur le site de l'hôpital de Cannes</t>
  </si>
  <si>
    <t>Cannes</t>
  </si>
  <si>
    <t>SAS le Méridien</t>
  </si>
  <si>
    <t>060780665</t>
  </si>
  <si>
    <t>Nathalie</t>
  </si>
  <si>
    <t>06 11 91 71 49</t>
  </si>
  <si>
    <t>Centre Hospitalier de Cannes Simone Veil</t>
  </si>
  <si>
    <t>060780988</t>
  </si>
  <si>
    <t>RONZIERE</t>
  </si>
  <si>
    <t>Directrice adjointe</t>
  </si>
  <si>
    <t>04 93 69 70 01</t>
  </si>
  <si>
    <t xml:space="preserve"> n.ronziere@ch-cannes.fr</t>
  </si>
  <si>
    <t>Cancérologie</t>
  </si>
  <si>
    <t>St Laurent du Var</t>
  </si>
  <si>
    <t>Centre Médico Chirurgical Institut A. TZANCK</t>
  </si>
  <si>
    <t>060780491</t>
  </si>
  <si>
    <t xml:space="preserve">Michel </t>
  </si>
  <si>
    <t>SALVADORI</t>
  </si>
  <si>
    <t>04 92 27 37 05</t>
  </si>
  <si>
    <t>m.salvadori@tzanck.org</t>
  </si>
  <si>
    <t>251 MCO</t>
  </si>
  <si>
    <t>0 25</t>
  </si>
  <si>
    <t>Hôpital Privé Saint Joseph Marseille</t>
  </si>
  <si>
    <t>Anesthésie/Réanimation : Technique d'anesthésie en chirurgie urologie et en chirurgie cardiaque, Médecine interventionnelle cardiaque (valve), Imagerie Pronostic</t>
  </si>
  <si>
    <t>Cancérologie : Thérapie, Diagnostic, Imagerie, Prévention Bronchopathie chronique obstructive</t>
  </si>
  <si>
    <t>Mougins</t>
  </si>
  <si>
    <t>Hopital privé Arnault Tzanck Mougins - Sophia Antipolis</t>
  </si>
  <si>
    <t>060780608</t>
  </si>
  <si>
    <t>DI MAGGIO</t>
  </si>
  <si>
    <t>Adjointe Qualité</t>
  </si>
  <si>
    <t>04 97 16 68 99</t>
  </si>
  <si>
    <t>adjointe.qualite.mougins@tzanck.org</t>
  </si>
  <si>
    <t>CHU Nice</t>
  </si>
  <si>
    <t>Cinique Saint François</t>
  </si>
  <si>
    <t>060780442</t>
  </si>
  <si>
    <t>Valentine</t>
  </si>
  <si>
    <t>GUERIN</t>
  </si>
  <si>
    <t>Co-Gérante</t>
  </si>
  <si>
    <t>04 93 13 68 02</t>
  </si>
  <si>
    <t>vguerin@st-francois.fr</t>
  </si>
  <si>
    <t>CHU NICE</t>
  </si>
  <si>
    <t>Chirurgie de la main</t>
  </si>
  <si>
    <t>Toxine botulique</t>
  </si>
  <si>
    <t>Psychiatrie</t>
  </si>
  <si>
    <t>Ophtalmologie</t>
  </si>
  <si>
    <t>Grasse</t>
  </si>
  <si>
    <t>Centre Hospitalier de Grasse</t>
  </si>
  <si>
    <t>060780897</t>
  </si>
  <si>
    <t xml:space="preserve">Frédéric </t>
  </si>
  <si>
    <t>LIMOUZY</t>
  </si>
  <si>
    <t>04 93 09 51 00</t>
  </si>
  <si>
    <t>f.limouzy@ch-grasse.fr</t>
  </si>
  <si>
    <t>Antibes</t>
  </si>
  <si>
    <t>Centre Hospitalier d'Antibes</t>
  </si>
  <si>
    <t>060780954</t>
  </si>
  <si>
    <t>Jean-Pierre</t>
  </si>
  <si>
    <t>PAVONE</t>
  </si>
  <si>
    <t>Directeur-adjoint</t>
  </si>
  <si>
    <t>04 97 24 78 32</t>
  </si>
  <si>
    <t>jean-pierre.pavone@ch-antibes.fr</t>
  </si>
  <si>
    <t>pneumologie</t>
  </si>
  <si>
    <t>pharmacologie</t>
  </si>
  <si>
    <t>Bouches-du-Rhône</t>
  </si>
  <si>
    <t>Aubagne</t>
  </si>
  <si>
    <t>Centre Hospitalier Edmond Garcin</t>
  </si>
  <si>
    <t xml:space="preserve">130 781 446 </t>
  </si>
  <si>
    <t>Corinne</t>
  </si>
  <si>
    <t>OUALID</t>
  </si>
  <si>
    <t>Directeur Adjoint</t>
  </si>
  <si>
    <t>04 42 84 70 02</t>
  </si>
  <si>
    <t>direction@ch-aubagne.fr</t>
  </si>
  <si>
    <t>Aix-en-Provence</t>
  </si>
  <si>
    <t>Hôpital Privé de Provence (HPP)</t>
  </si>
  <si>
    <t>LAUSSEL</t>
  </si>
  <si>
    <t>Directrice générale</t>
  </si>
  <si>
    <t>04 42 33 87 34</t>
  </si>
  <si>
    <t>s.laussel@ppr13.com</t>
  </si>
  <si>
    <t>Urologie: Cancer prostate/ Vessie</t>
  </si>
  <si>
    <t>Cancer du sein</t>
  </si>
  <si>
    <t>La Ciotat</t>
  </si>
  <si>
    <t>Centre Hospitalier de La Ciotat</t>
  </si>
  <si>
    <t>130785512</t>
  </si>
  <si>
    <t>Hélène</t>
  </si>
  <si>
    <t>SABATIER</t>
  </si>
  <si>
    <t>04.42.08.76.55</t>
  </si>
  <si>
    <t>direction@ch-laciotat.fr</t>
  </si>
  <si>
    <t>x</t>
  </si>
  <si>
    <t>non à venir</t>
  </si>
  <si>
    <t xml:space="preserve">Marseille </t>
  </si>
  <si>
    <t xml:space="preserve">Assistance Publique-Hopitaux Marseille </t>
  </si>
  <si>
    <t xml:space="preserve">Emilie </t>
  </si>
  <si>
    <t>GARRIDO PRADALIE</t>
  </si>
  <si>
    <t>04 91 38 20 61</t>
  </si>
  <si>
    <t>emilie.garrido-pradalie@ap-hm.fr</t>
  </si>
  <si>
    <t>Infectiologie</t>
  </si>
  <si>
    <t xml:space="preserve">Institut Paoli Calmettes </t>
  </si>
  <si>
    <t>GENRE</t>
  </si>
  <si>
    <t>04 91 22 37 78</t>
  </si>
  <si>
    <t xml:space="preserve">genred@ipc.unicancer.fr </t>
  </si>
  <si>
    <t>Oncologie sein pancréas uro digestif</t>
  </si>
  <si>
    <t>thérapie cellulaire et immunothérapie</t>
  </si>
  <si>
    <t>phases précoces</t>
  </si>
  <si>
    <t>Marseille</t>
  </si>
  <si>
    <t>Hopital Saint Joseph</t>
  </si>
  <si>
    <t>Muriel</t>
  </si>
  <si>
    <t>TOUBOUL</t>
  </si>
  <si>
    <t>Directeur Recherche Clinique</t>
  </si>
  <si>
    <t>04 91 80 64 65</t>
  </si>
  <si>
    <t>mtouboul@hopital-saint-joseph.fr</t>
  </si>
  <si>
    <t xml:space="preserve">Obstérique </t>
  </si>
  <si>
    <t>Hépatogastroentérologie</t>
  </si>
  <si>
    <t>rhumatologie</t>
  </si>
  <si>
    <t>Salon de Provence</t>
  </si>
  <si>
    <t>Hôpital du pays Salonais</t>
  </si>
  <si>
    <t>Xavier</t>
  </si>
  <si>
    <t>BERTRAND</t>
  </si>
  <si>
    <t>Directeur adjoint</t>
  </si>
  <si>
    <t>04 90 44 92 89 ou 04 90 44 91 60</t>
  </si>
  <si>
    <t>xavier.bertrand@ch-salon.fr</t>
  </si>
  <si>
    <t>AP-HM</t>
  </si>
  <si>
    <t>Clinique Juge</t>
  </si>
  <si>
    <t>LEANDRI</t>
  </si>
  <si>
    <t>04 91 23 44 21</t>
  </si>
  <si>
    <t>anne.leandri@almaviva-sante.com</t>
  </si>
  <si>
    <t>APHM</t>
  </si>
  <si>
    <t>Biothérapie</t>
  </si>
  <si>
    <t>ophtalmologie</t>
  </si>
  <si>
    <t>anesthésie</t>
  </si>
  <si>
    <t>CH Valvert</t>
  </si>
  <si>
    <t>Laurence</t>
  </si>
  <si>
    <t>MILLIAT</t>
  </si>
  <si>
    <t>direction@ch-valvert.fr</t>
  </si>
  <si>
    <t>Psychose débutante</t>
  </si>
  <si>
    <t>Autisme</t>
  </si>
  <si>
    <t>Hôpital Européen Marseille</t>
  </si>
  <si>
    <t>Wahiba</t>
  </si>
  <si>
    <t>BIDAUT</t>
  </si>
  <si>
    <t>Responsable Département de Recherche Clinique</t>
  </si>
  <si>
    <t>04 13 42 73 35</t>
  </si>
  <si>
    <t>w.bidaut@hopital-europeen.fr</t>
  </si>
  <si>
    <t>N/A</t>
  </si>
  <si>
    <t>Medecine Interne</t>
  </si>
  <si>
    <t>Martigues</t>
  </si>
  <si>
    <t>Centre Hospitalier de Martigues</t>
  </si>
  <si>
    <t>Gwladys Jysmard</t>
  </si>
  <si>
    <t>M'BOUNGOU</t>
  </si>
  <si>
    <t>ARC Cordinateur d'Unité de Recherhe Clinique</t>
  </si>
  <si>
    <t>04 42 43 24 69</t>
  </si>
  <si>
    <t>gwladys.mboungou@ch-martigues.fr</t>
  </si>
  <si>
    <t>1 895/an</t>
  </si>
  <si>
    <t>AP HM</t>
  </si>
  <si>
    <t>Hematologie/Diabétologie</t>
  </si>
  <si>
    <t>Pneumo/cardio</t>
  </si>
  <si>
    <t>Gastro</t>
  </si>
  <si>
    <t>Urologie/Nephrologie</t>
  </si>
  <si>
    <t>Hôpital Privé CLAIRVAL</t>
  </si>
  <si>
    <t>Emna</t>
  </si>
  <si>
    <t>Sakka-Cuvelier</t>
  </si>
  <si>
    <t>Attachée de recherche clinique référente</t>
  </si>
  <si>
    <t>04 91 17 14 21</t>
  </si>
  <si>
    <t>e.sakkacuvelier@ramsaygds.fr</t>
  </si>
  <si>
    <t>62 (22 chimio,18 ambu,15 ssr cardio,7 institut du cœur)</t>
  </si>
  <si>
    <t>HP Clairval</t>
  </si>
  <si>
    <t>Neuro-chirurgie (rachis et oncologique)</t>
  </si>
  <si>
    <t>Centre Gérontologique Départemental</t>
  </si>
  <si>
    <t>Anne-Laure</t>
  </si>
  <si>
    <t>PETITHOY</t>
  </si>
  <si>
    <t>04 91 12 75 49</t>
  </si>
  <si>
    <t>anne-laure.petithory@cgd13.fr</t>
  </si>
  <si>
    <t>Diabète</t>
  </si>
  <si>
    <t>neurologie</t>
  </si>
  <si>
    <t>cancérologie / qualité de vie</t>
  </si>
  <si>
    <t>Hautes-Alpes</t>
  </si>
  <si>
    <t>Gap</t>
  </si>
  <si>
    <t>Centre Hospitalier InterCommunal des Alpes du Sud</t>
  </si>
  <si>
    <t>050002948</t>
  </si>
  <si>
    <t>Jean Michel</t>
  </si>
  <si>
    <t>ORSATELLI</t>
  </si>
  <si>
    <t>directeur adjoint</t>
  </si>
  <si>
    <t>04 92 40 61 02</t>
  </si>
  <si>
    <t>jean-michel.orsatelli@chicas-gap.fr</t>
  </si>
  <si>
    <t>Oncologie thoracique / digestive / gynéco</t>
  </si>
  <si>
    <t>VIH - Hépatites</t>
  </si>
  <si>
    <t>Médecine Interne</t>
  </si>
  <si>
    <t>Briançon</t>
  </si>
  <si>
    <t>Centre Hospitalier des Escartons</t>
  </si>
  <si>
    <t>050000116</t>
  </si>
  <si>
    <t>Chantal</t>
  </si>
  <si>
    <t>TARAVELLIER</t>
  </si>
  <si>
    <t>Attaché d'Administration Hospitalière - Direction Générale</t>
  </si>
  <si>
    <t>04 92 25 21 03</t>
  </si>
  <si>
    <t>ctaravellier@ch-briancon.fr</t>
  </si>
  <si>
    <t>non (en cours de création)</t>
  </si>
  <si>
    <t>DRCI</t>
  </si>
  <si>
    <t>Détection pathologie thyroidienne dans le cadre d'un parcours patient de territoire</t>
  </si>
  <si>
    <t>Gastro-entérologie - spécifités de prises en charge</t>
  </si>
  <si>
    <t>Le parcours patient en urologie au sein du territoire + urodynamique</t>
  </si>
  <si>
    <t>Oui laboratoire</t>
  </si>
  <si>
    <t>Non - accès à l'I.R.M. du C.H.I.C.A.S. avec notre radiologue du C.H.E.B. ; obtention de l'autorisation IRM  au CHEB</t>
  </si>
  <si>
    <t>accès par passerelle à l'UGECAM</t>
  </si>
  <si>
    <t>accès au C.H.U. de Marseille et I.P.C.</t>
  </si>
  <si>
    <t>Aiguilles</t>
  </si>
  <si>
    <t>Centre Hospitalier Aiguilles-Queyras</t>
  </si>
  <si>
    <t>050000108</t>
  </si>
  <si>
    <t>Nadia</t>
  </si>
  <si>
    <t>DUCHET</t>
  </si>
  <si>
    <t>Directrice déléguée</t>
  </si>
  <si>
    <t>04 92 46 70 18</t>
  </si>
  <si>
    <t>n.duchet@hl-aiguilles.com</t>
  </si>
  <si>
    <t>79 lits (EHPAD, FAM, MCO)</t>
  </si>
  <si>
    <t>19 places de SSIAD</t>
  </si>
  <si>
    <t>Var</t>
  </si>
  <si>
    <t>Toulon</t>
  </si>
  <si>
    <t>CHI Toulon-La Seyne</t>
  </si>
  <si>
    <t>Jean-Philippe</t>
  </si>
  <si>
    <t>SUPPINI</t>
  </si>
  <si>
    <t>Délégué général Recherche</t>
  </si>
  <si>
    <t>04 94 14 53 00</t>
  </si>
  <si>
    <t>jean-philippe.suppini@ch-toulon.fr</t>
  </si>
  <si>
    <t>Partenariat CHU Nice / APHM</t>
  </si>
  <si>
    <t>Oncologie (Thoracique, ORL, Gastro,…)</t>
  </si>
  <si>
    <t>Médecine Vasculaire et cardiologie</t>
  </si>
  <si>
    <t>Psychiatrie Adulte</t>
  </si>
  <si>
    <t>Anesthésie-Réanimation</t>
  </si>
  <si>
    <t>SSA, HIA Sainte Anne</t>
  </si>
  <si>
    <t>Responsable, chargé de mission</t>
  </si>
  <si>
    <t>Neuroagression (pathologies neurovasculaires, neurotraumatologie, neurooncologie, SEP)</t>
  </si>
  <si>
    <t>Médecine de plongée, subaquatique et hyperbare</t>
  </si>
  <si>
    <t>Dermatologie - Médecine des Brulés</t>
  </si>
  <si>
    <t>Oncologie ( Thoracique, hématologie, …)</t>
  </si>
  <si>
    <t>Fréjus</t>
  </si>
  <si>
    <t>CHI Fréjus-Saint Raphaël</t>
  </si>
  <si>
    <t>Hyères</t>
  </si>
  <si>
    <t>CH Hyères</t>
  </si>
  <si>
    <t>Hépato-Gastro-Enterologie</t>
  </si>
  <si>
    <t>Brignoles</t>
  </si>
  <si>
    <t>CH Jean Marcel</t>
  </si>
  <si>
    <t>Draguignan</t>
  </si>
  <si>
    <t>CH de la Dracénie</t>
  </si>
  <si>
    <t>Algologie</t>
  </si>
  <si>
    <t>Pierrefeu</t>
  </si>
  <si>
    <t>CHS Henri Guérin</t>
  </si>
  <si>
    <t>Gérontopsychiatrie</t>
  </si>
  <si>
    <t>Pedopsychiatrie</t>
  </si>
  <si>
    <t>Psychiatrie légale</t>
  </si>
  <si>
    <t>Saint Tropez</t>
  </si>
  <si>
    <t>CH de Saint-Tropez</t>
  </si>
  <si>
    <t>Urgences</t>
  </si>
  <si>
    <t>Le Luc</t>
  </si>
  <si>
    <t>CH Départemental du Luc en Provence</t>
  </si>
  <si>
    <t>Hôpital Privé Toulon Hyères Sainte Marguerite</t>
  </si>
  <si>
    <t xml:space="preserve"> Annick et Gwenaelle</t>
  </si>
  <si>
    <t>GUIGUES et KERVIZIC</t>
  </si>
  <si>
    <t>04 94 12 86 51</t>
  </si>
  <si>
    <t>annick.guigues@gmail.com  kervizic_gwenaelle@yahoo.fr</t>
  </si>
  <si>
    <t>91 lits en MCO</t>
  </si>
  <si>
    <t>30 HDJ Onco + 14 HDJ Endoscopie + 29 HDJ Ambulatoire</t>
  </si>
  <si>
    <t>Non mais réalisé sur un CH voisin</t>
  </si>
  <si>
    <t>Vaucluse</t>
  </si>
  <si>
    <t>Avignon</t>
  </si>
  <si>
    <t xml:space="preserve">Institut Sainte-Catherine </t>
  </si>
  <si>
    <t>Céleste
Armelle</t>
  </si>
  <si>
    <t>DAVID
ROLLET</t>
  </si>
  <si>
    <t>Attachée de recherche clinique cadre</t>
  </si>
  <si>
    <t>04 90 27 63 97</t>
  </si>
  <si>
    <t>c.david@isc84.org
a.rollet@isc84.org</t>
  </si>
  <si>
    <t xml:space="preserve">Radiothérapie </t>
  </si>
  <si>
    <t>Chimiothérapie</t>
  </si>
  <si>
    <t xml:space="preserve">Soins de support / soins palliatifs </t>
  </si>
  <si>
    <t>Oui fin 2019</t>
  </si>
  <si>
    <t xml:space="preserve">Non mais accès </t>
  </si>
  <si>
    <t>Polyclinique Urbain V</t>
  </si>
  <si>
    <t>Monica</t>
  </si>
  <si>
    <t>BEYRNE</t>
  </si>
  <si>
    <t>ARC détachée</t>
  </si>
  <si>
    <t>04 90 89 84 00 ou 06 25 07 13 62</t>
  </si>
  <si>
    <t>m.beyrne@ica.org</t>
  </si>
  <si>
    <t>0 mais 29 places ambulatoires</t>
  </si>
  <si>
    <t>CHU de Nice</t>
  </si>
  <si>
    <t>Senologie</t>
  </si>
  <si>
    <t>Chrirurgie oncologique</t>
  </si>
  <si>
    <t>Non mais par convention sur autre site</t>
  </si>
  <si>
    <t>F</t>
  </si>
  <si>
    <t>Alain</t>
  </si>
  <si>
    <t>BOHEME</t>
  </si>
  <si>
    <t>04 32 75 39 02</t>
  </si>
  <si>
    <t>boheme.alain@ch-avignon.fr</t>
  </si>
  <si>
    <t>2 monocentrique observationnelle</t>
  </si>
  <si>
    <t>Onco-Hematologie</t>
  </si>
  <si>
    <t>Hemodialyse/Nephrologie</t>
  </si>
  <si>
    <t>Gastroenterologie/REA</t>
  </si>
  <si>
    <t>Corse du Sud</t>
  </si>
  <si>
    <t>Ajaccio</t>
  </si>
  <si>
    <t>Centre Hospitalier d'Ajaccio</t>
  </si>
  <si>
    <t>2A0000014</t>
  </si>
  <si>
    <t xml:space="preserve">Laurent </t>
  </si>
  <si>
    <t>GERMANI</t>
  </si>
  <si>
    <t>04 95 29 67 39</t>
  </si>
  <si>
    <t>laurent.germani@ch-ajaccio.fr</t>
  </si>
  <si>
    <t>11 Chir ambu et 2 HDJ</t>
  </si>
  <si>
    <t>DRCI MARSEILLE</t>
  </si>
  <si>
    <t>Réanimation/Anesthesie</t>
  </si>
  <si>
    <t>Cavaillon</t>
  </si>
  <si>
    <t xml:space="preserve">Centre Hospitalier Intercommunal de Cavaillon Lauris </t>
  </si>
  <si>
    <t>840004659</t>
  </si>
  <si>
    <t xml:space="preserve">Jean-Noël </t>
  </si>
  <si>
    <t>JACQUES</t>
  </si>
  <si>
    <t>04.90.78.85.01</t>
  </si>
  <si>
    <t xml:space="preserve">secret.dir@ch-cavaillon.fr </t>
  </si>
  <si>
    <t xml:space="preserve">Oui (GCS DURANCE PROVENCE) </t>
  </si>
  <si>
    <t>Manosque</t>
  </si>
  <si>
    <t>Centre Hospitalier Jouis Raffali</t>
  </si>
  <si>
    <t>040780215</t>
  </si>
  <si>
    <t>direction@ch-manosque.fr</t>
  </si>
  <si>
    <t>Embrun</t>
  </si>
  <si>
    <t>Centre Hospitalier</t>
  </si>
  <si>
    <t>050000124</t>
  </si>
  <si>
    <t xml:space="preserve">Véronique </t>
  </si>
  <si>
    <t>GENSUL</t>
  </si>
  <si>
    <t>Responsable affaires médicales et générales</t>
  </si>
  <si>
    <t>04 92 43 73 06</t>
  </si>
  <si>
    <t>v.gensul@ch-embrun.fr</t>
  </si>
  <si>
    <t>Centre Hospitalier Intercommunal d'Aix-en-Provence</t>
  </si>
  <si>
    <t>Isabelle</t>
  </si>
  <si>
    <t>CHAMPAIN</t>
  </si>
  <si>
    <t>ichampain@ch-aix.fr</t>
  </si>
  <si>
    <t xml:space="preserve">Neurologie </t>
  </si>
  <si>
    <t>Onco-Hémato….</t>
  </si>
  <si>
    <t xml:space="preserve">2 FHU (Oncoage et Inovpain), un CRB et de nombreux centres de référence labellisés : Maladies Rares -Maladies Mitochondriales de l'Enfant à l'Adulte ; sur la SLA ; des maladies Neuromusculaires ; des  maladies et syndromes cutanés complexes et rares d’origine génétique ; Maladies Rares-Syndrome Néphrotique Idiopathique et le Centre de ressources et de compétences Mucoviscidose </t>
  </si>
  <si>
    <t xml:space="preserve">Le CAL est le seul établissement français à disposer de toutes les techniques de traitement en radiothérapie, allant du 50 kV  à la curiethérapie, la radiothérapie stéréotaxique robotisée (CyberKnife®), la radiothérapie hélicoïdale (Tomotherapy), à la radiothérapie conformationnelle avec modulation d’intensité (RCMI) guidée par l’image avec arcthérapie dynamique, la protonthérapie. </t>
  </si>
  <si>
    <t>Endoscopie digestive interventionnelle</t>
  </si>
  <si>
    <t>Aide par ARC</t>
  </si>
  <si>
    <t>Centre Plaies et Réanimation</t>
  </si>
  <si>
    <t>Nous souhaitons pousuivre notre développement en recherche clinique et permettre à nos patients d'accéder aux traitements innovants dans le domaine de la cancérologie ( poumons  digestif  hématologie  prostate); pneumologie (asthme  BPCO);  rhumatologie ( maladies inflammatoires chroniques) et cardiologie ( Insuffisance cardiaque  insuffisance coronarienne  rythmologie).</t>
  </si>
  <si>
    <t>Développer les collaborations et participer à des essais multicentriques</t>
  </si>
  <si>
    <t>Radiothérapie</t>
  </si>
  <si>
    <t>Sismothérapie / Psychiatrie</t>
  </si>
  <si>
    <t>Mammographe, appareil de lithotricie</t>
  </si>
  <si>
    <t xml:space="preserve">Robot "Da Vinci", Focal One pour Ultrason Focalisé de Haute Intensité (HIFU)
</t>
  </si>
  <si>
    <t>Volonté de poursuivre le développement de la Recherche Clinique au sein de l'établissement. Avec la délocalisation de l'établissement en 2019  la Polyclinique du Parc Rambot voit sa superficie doublée et son offre de soin intensifiée. Le nouvel établissement -"L' Hôpital Privé de Provence"-   à la pointe de la technologie   regroupe sur son site la "maison médicale de Provence" comprenant un laboratoire d'analyse médical et 80 médecins pour des consultations spécialisées. Participation active de l'établissement à la recherche et à l'innovation.
https://www.hopital-prive-de-provence.com/fr/</t>
  </si>
  <si>
    <t>Gamma-knife, Robot Da Vinci, Séquençage haut débit, radiologie interventionnelle, thermoablation…</t>
  </si>
  <si>
    <t>3ème CHU de France, forte de son IHU (Infectiologie) et de ses 3 RHU (Cancérologie, Neuroscience et Cardiologie), l’AP-HM est engagée dans la Recherche dans de nombreuses thématiques avec une dynamique particulière pour des disciplines telles que l’Imagerie, la Santé publique et la Pédiatrie. L’APHM souhaite développer des actions dans le cadre de la Recherche Paramédicale.</t>
  </si>
  <si>
    <t>L’IPC combine une activité en oncologie médicale et en onco-hématologie. Sur le même campus, sont regroupées une unité de phases précoces et des plateformes dédiées à la recherche (immunomonitoring, oncogénomique moléculaire,…). Il est le premier CLCC certifié centre d’excellence européen pour les tumeurs neuroendocrines.</t>
  </si>
  <si>
    <t>17 années d'existence en RC, financements MERRI DGOS,11 contrats uniques en 2018, 183 recherches interventionnelles et non interventionnelles, 24 services de spécialités impliqués, 55 médecins et une dizaine de sages femmes investigateurs, professionalisation et formation continue des praticiens et membres de la cellule opérationnelle de RC, 95 publications indexées pubmed, une vingtaine de Bases de données internes</t>
  </si>
  <si>
    <t>Bloc opératoire de pointe</t>
  </si>
  <si>
    <t>Centre de référence en chirurgie orthopédique et ophtalmologique avec équipement de pointe. Desir de développer la recherche clinique dans les domaines de l'orthopédie, les biothérapies, l'anesthésie et l'ophtalmologie. Centre engagé dans les filières RAAC et de prise en charge optimisée de la douleur.</t>
  </si>
  <si>
    <t>Recherche clinique à développer, publication dans des revues à diffusion internationnale.</t>
  </si>
  <si>
    <t xml:space="preserve">ROBOT Da VINCI et Femto Seconde en Ophtamologie </t>
  </si>
  <si>
    <t>Il y a un souhait de la direction de mettre en avant l'oncologie au sein de l'établissement. Nous avons une équipe très dynamique en colorectal, pancréas, thyroïde et nous pourrons développer le pôle poumon avec l'arrivée d'un nouveau médecin en septembre au sein de notre établissement. Notre plateau technique est performant : 21 radiologues, 3 scanners, 3 IRM nous sommes bien placés pour développer notre recherche industrielle ou académique.</t>
  </si>
  <si>
    <t>EEG, EMG, Endoscopie gastrique et colique, echo endoscopie,  Fibroscan,  Echo cœur trans-thoracique et trans-oesophagienne, Holter-Mappa,  Exploration electrophysiologie,   Réanimation polyvalente, Fibroscopie Bronchique et EFR, Polysomnographie</t>
  </si>
  <si>
    <t>Les équipes du Centre Hospitalier de Martigues souhaiteraient participer à des études mono ou multicentriques de toutes spécialités confondues, quelles aient un intérêt diagnostique et/ou thérapeutique pour les patients. La collaboration avec d'autres Unités de Recherche Cliniques sera la bievenue. Le CHM fait de la Rercherche Clinique sont fer de lance des années  à venir. La dynamique y est certaine.</t>
  </si>
  <si>
    <t>Télécardio, TAVI, Cyberknife, gammanife, Lase, scanner per opératoire, caisson hyperbare. Microscope peropératoire, Electrocorticographie peropératoire, machine pour les enregistrements electrocorticographiques pour la cartographie peropératoire lors des chirurgies en condition éveillées</t>
  </si>
  <si>
    <t xml:space="preserve">Recherche clinique en oncogériatrie, maladies d’Alzheimer et maladies apparentées, VIH et sujet âgé, phenotype de fragilité, diabete du sujet âgé, et dispositif innovant en santé connecté pour les séniors, maintien à domicile et admission en EPHAD/USLD </t>
  </si>
  <si>
    <t>Etablissement possédant un service de Médecine Nucléaire (scintigraphie), un service de Radiothérapie, venant également de se doter d'un robot chirurgical</t>
  </si>
  <si>
    <t>Plateau médico-technique complet</t>
  </si>
  <si>
    <t>Thyroide - endoscopie digestive - urologie - diabète</t>
  </si>
  <si>
    <t>Collaboration (en cours) de l'établissement à une étude nommée ESCAPE servant à évaluer un score de risque de fugue chez les sujets âgés</t>
  </si>
  <si>
    <t>Plateforme chirurgicale « DA VINCI » SI HD®</t>
  </si>
  <si>
    <t xml:space="preserve">Etablissement support du Groupement Hospitalier de Territoire du Var, le Centre Hospitalier Intercommunal de Toulon La Seyne sur mer (CHITS)  est le référent local pour les recherches sur la personne humaine. Des centaines de patients sont recrutés chaque année pour participer à des projets cliniques, paramédicaux ou épidémiologiques multicentriques internationaux. Les équipes médico-soignantes du CHITS développent également leurs propres protocoles de recherche clinique ou paramédicale dont la promotion et l’encadrement réglementaire sont assurés par l’établissement. Le CHITS dispose ainsi d’un service support technico-réglementaire de qualité  qui s’est mutualisé sur le département et qui se projette aujourd’hui sur l’ensemble des établissements du GHT VAR. Cette unité  en développement d’une vingtaine de professionnels de la recherche clinique est constituée notamment d’ARC et  d’Infirmiers de recherche, qui permettent d’assurer un strict respect réglementaire, une qualité optimum des essais et l’atteinte des objectifs d’inclusion.
Sur cette base solide le CHITS souhaite continuer de développer l’accès aux innovations par la participation aux meilleurs essais industriels ou académiques et permettre également un maillage et une répartition de ces essais sur l’ensemble des établissements du GHT VAR particulièrement en Oncologie, Réanimation, Psychiatrie, Cardio-vasculaire, infectiologie, endocrinologie, ophtalmologie, médecine d’urgence, neurologie,…
</t>
  </si>
  <si>
    <t>IRM à 3 Tesla ; Caisson Hyperbare ; Cage de Faraday; Salle de radiologie Interventionnelle; Salle de cardiologie interventionnelle</t>
  </si>
  <si>
    <t>Avec la création de son unité de recherche clinique, l’HIA Sainte-Anne a placé la recherche scientifique au cœur de son fonctionnement. L’objectif est aujourd’hui à la promotion de travaux collaboratifs au sein du GHT pour d’une part améliorer l’accès aux thérapeutiques innovantes des patients varois et également promouvoir la recherche académique en mettant au profit du GHT les moyens pédagogiques et d’encadrement du corps professoral de l’hôpital.</t>
  </si>
  <si>
    <t>Laboratoire de microbiologie</t>
  </si>
  <si>
    <t>Le CHI de Fréjus Saint Raphaël souhaite poursuivre le développement de la recherche clinique. Cette activité est structurée en partenariat avec la délégation de la recherche clinique du CH de Toulon. Nous souhaitons avoir une meilleure lisibilité des protocoles en cours sur la région notamment en cancérologie. La mise en place d’un soutien pour la réalisation des formalités règlementaires faciliterait la promotion d’études par l’établissement.</t>
  </si>
  <si>
    <t>Bonne expérience en recherche clinique, personnel de recherche à disposition, bon retour de nos partenaires industriels et institutionnels</t>
  </si>
  <si>
    <t>L'Institut Sainte-Catherine est un établissement médical de cancérologie situé en Avignon spécialisé dans le dépistage et le traitement des cancers (2500 nouveaux patients par an). Il est doté de 66 lits d’hospitalisation conventionnelle, 38 places d’hôpital de jour, 20 lits d'hospitalisation de semaine, 3 lits dédiés à la recherche clinique, une Equipe Mobile de Soins Palliatifs, une pharmacie centrale, une ZAC pour la préparation des chimiothérapies avec 3 isolateurs, 6 accélérateurs linéaires. L'ISC est engagé dans de nombreux essais de phase II, III, IV dans lesquels il est centre investigateur, et souhaite dans l'avenir développer les essais à Promotion interne.</t>
  </si>
  <si>
    <t>Caisson hyperbare</t>
  </si>
  <si>
    <t>Ouverture des protocoles en chrirurgie oncologique, innovation pour les patients, capacité d'inclusion, motivation et personnel disponible et qualifié</t>
  </si>
  <si>
    <t>Developpement de la RC interventionnelle phase 2 et 3 dans tous les domaines, souhait de promovoir des essais clinique en colaboration avec l'industrie, Nouvelle estructuration permetant reactivité et qualité</t>
  </si>
  <si>
    <t>Coronarographies, caisson hyperbare</t>
  </si>
  <si>
    <t>Un nouveau Projet Médical du CH Ajaccio a été adopté en 2018. Un nouvel hôpital ouvrira en 2020. Des projets de recherche pourraient être développés en lien avec le nouveau projet médical.</t>
  </si>
  <si>
    <t>Nous souhaitons développer la recherche clinique dans tous les services et domaines thérapeutiques du CH et la maintenir dans ceux où elle est déjà présente. Nous sommes ouverts à toutes propositions de participation aux essais à promotion externe industrielle et académique mais nous essayons également de développer les études à promotion interne grâce à un accompagnement humain (formations des médecins, disponibilité d'ARC formés) et matériel (nouveaux logiciels de statistique, de gestion de la pharmacie, eCRF).</t>
  </si>
  <si>
    <t xml:space="preserve">GIRCI Auvergne Rhône-Alpes (AURA) </t>
  </si>
  <si>
    <t>Ain</t>
  </si>
  <si>
    <t>BOURG-EN-BRESSE</t>
  </si>
  <si>
    <t>CH de Fleyriat</t>
  </si>
  <si>
    <t>010000024</t>
  </si>
  <si>
    <t>Rémi</t>
  </si>
  <si>
    <t>BRUYERE</t>
  </si>
  <si>
    <t>04 74 45 41 84</t>
  </si>
  <si>
    <t>rbruyere_AT_ch-bourg01.fr</t>
  </si>
  <si>
    <t>Hospices Civils de Lyon</t>
  </si>
  <si>
    <t>réanimation - urgences</t>
  </si>
  <si>
    <t>gastro-entérologie</t>
  </si>
  <si>
    <t>onco-hématologie</t>
  </si>
  <si>
    <t>Allier</t>
  </si>
  <si>
    <t>VICHY</t>
  </si>
  <si>
    <t>CH Jacques Lacarin</t>
  </si>
  <si>
    <t>Delphine</t>
  </si>
  <si>
    <t>ROUX</t>
  </si>
  <si>
    <t>Attachée d'Administration Hospitalière</t>
  </si>
  <si>
    <t>04 70 97 13 14</t>
  </si>
  <si>
    <t>delphine.roux_AT_ch-vichy.fr</t>
  </si>
  <si>
    <t>CHU de Clermont-Ferrand</t>
  </si>
  <si>
    <t>Gastrologie</t>
  </si>
  <si>
    <t>Gynécologie</t>
  </si>
  <si>
    <t>Maladies métaboliques</t>
  </si>
  <si>
    <t>Cantal</t>
  </si>
  <si>
    <t>AURILLAC</t>
  </si>
  <si>
    <t>CH Henri Mondor</t>
  </si>
  <si>
    <t>Catherine</t>
  </si>
  <si>
    <t>AMALRIC</t>
  </si>
  <si>
    <t>Présidente de CME - Chef du Pôle Pharmacie</t>
  </si>
  <si>
    <t>c.amalric_AT_ch-aurillac.fr</t>
  </si>
  <si>
    <t>Oui 2</t>
  </si>
  <si>
    <t>MAURIAC</t>
  </si>
  <si>
    <t>Centre Hospitalier de Mauriac</t>
  </si>
  <si>
    <t>Marie</t>
  </si>
  <si>
    <t>BLANQUET</t>
  </si>
  <si>
    <t>06 24 68 44 44</t>
  </si>
  <si>
    <t>mblanquet_AT_chu-clermontferrand.fr</t>
  </si>
  <si>
    <t>oui en cours d'élaboration</t>
  </si>
  <si>
    <t>en cours d'élaboration</t>
  </si>
  <si>
    <t>CHU Clermont-Ferrand</t>
  </si>
  <si>
    <t>gériatrie</t>
  </si>
  <si>
    <t>satisfaction</t>
  </si>
  <si>
    <t xml:space="preserve">Oui </t>
  </si>
  <si>
    <t>Drome</t>
  </si>
  <si>
    <t>VALENCE</t>
  </si>
  <si>
    <t>CH Valence</t>
  </si>
  <si>
    <t>Marie-France</t>
  </si>
  <si>
    <t>MADEC</t>
  </si>
  <si>
    <t>04 75 75 75 20</t>
  </si>
  <si>
    <t>mfmadec_AT_ch-valence.fr</t>
  </si>
  <si>
    <t>HCL</t>
  </si>
  <si>
    <t>cancer</t>
  </si>
  <si>
    <t>dermatologie</t>
  </si>
  <si>
    <t>urologie</t>
  </si>
  <si>
    <t>Drôme</t>
  </si>
  <si>
    <t>MONTÉLIMAR</t>
  </si>
  <si>
    <t>Groupement hospitalier  portes de provence</t>
  </si>
  <si>
    <t>Sonia</t>
  </si>
  <si>
    <t>JEANSON</t>
  </si>
  <si>
    <t xml:space="preserve">ARC </t>
  </si>
  <si>
    <t>04 75 53 43 89</t>
  </si>
  <si>
    <t>jeanson.sonia_AT_gmail.com</t>
  </si>
  <si>
    <t>Centre Léon Bérard</t>
  </si>
  <si>
    <t xml:space="preserve">Haute savoie </t>
  </si>
  <si>
    <t>THONON LES BAINS</t>
  </si>
  <si>
    <t>Hopitaux du Leman</t>
  </si>
  <si>
    <t>Gaelle</t>
  </si>
  <si>
    <t>LANDRY</t>
  </si>
  <si>
    <t>ARC - Pharmacien</t>
  </si>
  <si>
    <t>g-landry_AT_ch-hopitauxduleman.fr</t>
  </si>
  <si>
    <t>oui ( equipe mobiel de recherche clinique haute savoie nord)</t>
  </si>
  <si>
    <t>1,05 = 0,9 ARC et 0,15 TEC</t>
  </si>
  <si>
    <t>Haute-Loire</t>
  </si>
  <si>
    <t>LE PUY-EN-VELAY</t>
  </si>
  <si>
    <t>CH Emile Roux</t>
  </si>
  <si>
    <t>Emilie</t>
  </si>
  <si>
    <t>GADEA-DESCHAMPS</t>
  </si>
  <si>
    <t>Responsable Recherche Clinique (PhD)</t>
  </si>
  <si>
    <t>04 71 04 38 77</t>
  </si>
  <si>
    <t>responsable.rechercheclinique_AT_ch-lepuy.fr</t>
  </si>
  <si>
    <t>330 MCO; 0 PSY; 57 SSR</t>
  </si>
  <si>
    <t>37399 (moyenne sur 3ans)</t>
  </si>
  <si>
    <t>1123 (moyenne sur 3 ans)</t>
  </si>
  <si>
    <t>Douleur</t>
  </si>
  <si>
    <t>Réanimation, endocrinologie, urgences, obstétrique, cardiologie, gériatrie,ORL, …</t>
  </si>
  <si>
    <t>Haute-Savoie</t>
  </si>
  <si>
    <t>CONTAMINE SUR ARVE</t>
  </si>
  <si>
    <t>Centre Hospitalier Alpes Leman</t>
  </si>
  <si>
    <t>Laetitia</t>
  </si>
  <si>
    <t xml:space="preserve">TOUIHRI MAXIMIN </t>
  </si>
  <si>
    <t>04 50 82 26 75</t>
  </si>
  <si>
    <t>ltouihrimaximin_AT_ch-alpes-leman.fr et g-landry_AT_ch-hopitauxduleman.fr</t>
  </si>
  <si>
    <t>oui ( equipe mobile de recherche clinique haute savoie nord)</t>
  </si>
  <si>
    <t>pédiatrie</t>
  </si>
  <si>
    <t>Non seulement laboratoire</t>
  </si>
  <si>
    <t>PRINGY</t>
  </si>
  <si>
    <t>Centre Hospitalier Annecy Genevois</t>
  </si>
  <si>
    <t>Marin</t>
  </si>
  <si>
    <t>CHAPELLE</t>
  </si>
  <si>
    <t>04 50 63 69 23</t>
  </si>
  <si>
    <t>mchapelle_AT_ch-annecygenevois.fr</t>
  </si>
  <si>
    <t>CHANGE</t>
  </si>
  <si>
    <t>chirurgie maxillo-faciale</t>
  </si>
  <si>
    <t>gériatrie/gérontechnologies</t>
  </si>
  <si>
    <t>Isere</t>
  </si>
  <si>
    <t>BOURGOIN JALLIEU</t>
  </si>
  <si>
    <t>Centre Hospitalier Pierre Oudot</t>
  </si>
  <si>
    <t>Alexandra</t>
  </si>
  <si>
    <t>MOLLON</t>
  </si>
  <si>
    <t>Coordinatrice d'Etudes Cliniques-ARC</t>
  </si>
  <si>
    <t>04 69 15 70 36</t>
  </si>
  <si>
    <t>amollon_AT_ghnd.fr</t>
  </si>
  <si>
    <t>Hépato gastro-enterologie</t>
  </si>
  <si>
    <t>Médecine interne- Onco-Hématologie</t>
  </si>
  <si>
    <t>Endocrinologie</t>
  </si>
  <si>
    <t>Isère</t>
  </si>
  <si>
    <t>ST EGRÈVE</t>
  </si>
  <si>
    <t>Centre Hospitalier Alpes Isère</t>
  </si>
  <si>
    <t>Caroline</t>
  </si>
  <si>
    <t>RZEPA</t>
  </si>
  <si>
    <t>04 76 56 49 26</t>
  </si>
  <si>
    <t>crzepa_AT_ch-alpes-isere.fr</t>
  </si>
  <si>
    <t>nc</t>
  </si>
  <si>
    <t>CHU de Grenoble</t>
  </si>
  <si>
    <t>Psychiatrie et santé mentale</t>
  </si>
  <si>
    <t>VIENNE</t>
  </si>
  <si>
    <t>CH Lucien Hussel</t>
  </si>
  <si>
    <t>Carlos</t>
  </si>
  <si>
    <t>EL KHOURY</t>
  </si>
  <si>
    <t>Médecin urgentiste, chef de pôle médecine et urgences</t>
  </si>
  <si>
    <t>04 74 31 32 57</t>
  </si>
  <si>
    <t>c.elkhoury_AT_ch-vienne.fr</t>
  </si>
  <si>
    <t>CHU de Lyon (HCL)</t>
  </si>
  <si>
    <t>urgence</t>
  </si>
  <si>
    <t>vieillissement</t>
  </si>
  <si>
    <t>Loire</t>
  </si>
  <si>
    <t>ROANNE</t>
  </si>
  <si>
    <t>Centre Hospitalier Roanne</t>
  </si>
  <si>
    <t>Pascal</t>
  </si>
  <si>
    <t>BEURET</t>
  </si>
  <si>
    <t>04 77 44 31 08</t>
  </si>
  <si>
    <t>pascal.beuret_AT_ch-roanne.fr</t>
  </si>
  <si>
    <t>CHU Saint Etienne</t>
  </si>
  <si>
    <t>Rhone</t>
  </si>
  <si>
    <t>BRON</t>
  </si>
  <si>
    <t>CH le Vinatier</t>
  </si>
  <si>
    <t xml:space="preserve">Florence </t>
  </si>
  <si>
    <t>GRELLET</t>
  </si>
  <si>
    <t>Directrice des Affaires Médicales et la de Recherche</t>
  </si>
  <si>
    <t>04 37 91 55 31</t>
  </si>
  <si>
    <t>dg_AT_ch-le-vinatier.fr</t>
  </si>
  <si>
    <t>Savoie</t>
  </si>
  <si>
    <t>CHAMBÉRY ET AIX-LES-BAINS</t>
  </si>
  <si>
    <t>CH Métropole Savoie</t>
  </si>
  <si>
    <t>Romain et/ou Sandrine</t>
  </si>
  <si>
    <t>PERCOT  ET/OU MERCIER</t>
  </si>
  <si>
    <t>Directeur des affaires médicales/ Médecin DIM</t>
  </si>
  <si>
    <t>04 79 96 50 82</t>
  </si>
  <si>
    <t>romain.percot_AT_ch-metropole-savoie.fr et sadrine.mercier_AT_ch-metropole-savoie.fr</t>
  </si>
  <si>
    <t>Cancérologie (Hématologie et oncologie)</t>
  </si>
  <si>
    <t xml:space="preserve">Infectiologie </t>
  </si>
  <si>
    <t>Urgences (Réanimation, cardiologie)</t>
  </si>
  <si>
    <t xml:space="preserve">Recherche en soins infirmiers </t>
  </si>
  <si>
    <t>GIRCI Ile de France</t>
  </si>
  <si>
    <t xml:space="preserve"> Essonne </t>
  </si>
  <si>
    <t>ORSAY</t>
  </si>
  <si>
    <t>Institut Curie - Centre de Protonthérapie</t>
  </si>
  <si>
    <t>Kathkeen</t>
  </si>
  <si>
    <t>CAIXEIRO-CHAMBELLANT</t>
  </si>
  <si>
    <t>Assistante Direction de la Recherche de l'EH</t>
  </si>
  <si>
    <t>01 44 32 41 11</t>
  </si>
  <si>
    <t>kathleen.caixeiro-chambellant_AT_curie.fr</t>
  </si>
  <si>
    <t>Promotion : 1 ETP resp Prom / 4 ETP chef de projet / 8 ETP moniteur / 2 ETP assistantes
Investigation : 2,6 ETP Coord RC / 19,5 ETP ARC hospi / 3,5 ETP TEC / 0,5 ETP TEC labo</t>
  </si>
  <si>
    <t>Institut Curie</t>
  </si>
  <si>
    <t>Cancers œil</t>
  </si>
  <si>
    <t>Sarcomes</t>
  </si>
  <si>
    <t>Protonthérapie</t>
  </si>
  <si>
    <t>Essonne</t>
  </si>
  <si>
    <t>CORBEIL-ESSONNES</t>
  </si>
  <si>
    <t>Centre Hospitalier Sud Francilien</t>
  </si>
  <si>
    <t>Dalia</t>
  </si>
  <si>
    <t>MIGNOT</t>
  </si>
  <si>
    <t>Responsable de l'URC</t>
  </si>
  <si>
    <t>01 61 69 37 30</t>
  </si>
  <si>
    <t>dalia.mignot_AT_chsf.fr</t>
  </si>
  <si>
    <t>3,5 ETP en propre (soit 3 TEC et 0,5 Responsable URC); 2 ETP mis à disposition (TEC EMRC et TEC COREVIH) et 2 ETP dans le cadre d'une coopération (soit 1 Médecin et 1 IDE)</t>
  </si>
  <si>
    <t>Maternité/néonatalogie</t>
  </si>
  <si>
    <t>ETAMPES</t>
  </si>
  <si>
    <t>Centre Hospitalier Sud Essonne</t>
  </si>
  <si>
    <t xml:space="preserve">Laetitia </t>
  </si>
  <si>
    <t>MARCHAL</t>
  </si>
  <si>
    <t>01 60 80 77 41</t>
  </si>
  <si>
    <t>lmarchal_AT_ch-sudessonne.fr</t>
  </si>
  <si>
    <t>50 488 (2016)</t>
  </si>
  <si>
    <t>1100 (2016)</t>
  </si>
  <si>
    <t>1 (IRC)</t>
  </si>
  <si>
    <t>DRCI AP-HP</t>
  </si>
  <si>
    <t>réanimation</t>
  </si>
  <si>
    <t>infectiologie</t>
  </si>
  <si>
    <t>diabétologie - endocrionologie</t>
  </si>
  <si>
    <t>EPS Barthelémy Durand</t>
  </si>
  <si>
    <t>RICCI</t>
  </si>
  <si>
    <t>LAURENT</t>
  </si>
  <si>
    <t>Directeur des Ressources humaines, des Affaires Médicales et de la Recherche</t>
  </si>
  <si>
    <t>01 82 26 81 08</t>
  </si>
  <si>
    <t>comite.recherche_AT_eps-etampes.fr</t>
  </si>
  <si>
    <t>676 Lits et places</t>
  </si>
  <si>
    <t>DRCI Sainte Anne</t>
  </si>
  <si>
    <t>Psychiatrie générale</t>
  </si>
  <si>
    <t>Pédopsychiatrie</t>
  </si>
  <si>
    <t>FLEURY-MÉROGIS</t>
  </si>
  <si>
    <t>Centre Hospitalier FH Manhès</t>
  </si>
  <si>
    <t>Damien</t>
  </si>
  <si>
    <t>GALTIER</t>
  </si>
  <si>
    <t>Diététicien Nutritionniste</t>
  </si>
  <si>
    <t>01 69 25 64 61</t>
  </si>
  <si>
    <t>dam.galtier_AT_gmail.com</t>
  </si>
  <si>
    <t>APHP</t>
  </si>
  <si>
    <t>obésité</t>
  </si>
  <si>
    <t>LONGJUMEAU</t>
  </si>
  <si>
    <t>Centre hospitalier des Deux Vallées</t>
  </si>
  <si>
    <t>Alice</t>
  </si>
  <si>
    <t>PRIGENT</t>
  </si>
  <si>
    <t>01 64 54 30 51</t>
  </si>
  <si>
    <t>direction_AT_gh-nord-essonne.fr</t>
  </si>
  <si>
    <t>CH de Versailles</t>
  </si>
  <si>
    <t xml:space="preserve">Non </t>
  </si>
  <si>
    <t>Oui (par convention)</t>
  </si>
  <si>
    <t>Centre hospitalier d'Orsay</t>
  </si>
  <si>
    <t>Hauts de Seine</t>
  </si>
  <si>
    <t>ANTONY</t>
  </si>
  <si>
    <t>Hôpital Privé d'Antony</t>
  </si>
  <si>
    <t>Mélanie</t>
  </si>
  <si>
    <t>DEHAIS</t>
  </si>
  <si>
    <t>01 46 74 43 09</t>
  </si>
  <si>
    <t>m.dehais_AT_ramsaygds.fr</t>
  </si>
  <si>
    <t xml:space="preserve">Direction Recherche et Enseignement (DRE), Groupe Ramsay Générale de Santé </t>
  </si>
  <si>
    <t>industriels : 17</t>
  </si>
  <si>
    <t>oncologie médicale et thoracique</t>
  </si>
  <si>
    <t>dermato-venerologie</t>
  </si>
  <si>
    <t>anesthésie-réanimation</t>
  </si>
  <si>
    <t>Hauts-de-Seine</t>
  </si>
  <si>
    <t>CLAMART</t>
  </si>
  <si>
    <t>HIA Percy</t>
  </si>
  <si>
    <t xml:space="preserve">Damien </t>
  </si>
  <si>
    <t>RICARD</t>
  </si>
  <si>
    <t>Neurologue</t>
  </si>
  <si>
    <t>damien.ricard_AT_m4x.org</t>
  </si>
  <si>
    <t>polytraumatisé</t>
  </si>
  <si>
    <t>hématologie</t>
  </si>
  <si>
    <t>NEUILLY-SUR-SEINE</t>
  </si>
  <si>
    <t>Ambroise Paré</t>
  </si>
  <si>
    <t xml:space="preserve">Steve </t>
  </si>
  <si>
    <t>NOVAK</t>
  </si>
  <si>
    <t>06 10 27 88 13</t>
  </si>
  <si>
    <t>steve_a_novak_AT_yahoo.fr</t>
  </si>
  <si>
    <t>SAINT-CLOUD</t>
  </si>
  <si>
    <t>Institut Curie - Centre René Huguenin</t>
  </si>
  <si>
    <t>Cancer gynécologique</t>
  </si>
  <si>
    <t>Ile de France</t>
  </si>
  <si>
    <t>LE PLESSIS ROBINSON</t>
  </si>
  <si>
    <t>Hôpital Marie Lannelongue</t>
  </si>
  <si>
    <t>Olaf</t>
  </si>
  <si>
    <t>MERCIER</t>
  </si>
  <si>
    <t>Chirurgien</t>
  </si>
  <si>
    <t>o.mercier_AT_ccml.fr</t>
  </si>
  <si>
    <t>transplantation / Hypertension pulmonaire</t>
  </si>
  <si>
    <t xml:space="preserve"> oncologie thoracique</t>
  </si>
  <si>
    <t>cardiologie/cardiologie interventionnelle</t>
  </si>
  <si>
    <t>Paris</t>
  </si>
  <si>
    <t>PARIS</t>
  </si>
  <si>
    <t>Fondation Ophtalmologique Adolphe de Rothschild</t>
  </si>
  <si>
    <t>Lucia</t>
  </si>
  <si>
    <t>LOPES</t>
  </si>
  <si>
    <t>Responsable Adjointe de la DRCI</t>
  </si>
  <si>
    <t>01 48 03 64 34</t>
  </si>
  <si>
    <t>llopes_AT_for.paris</t>
  </si>
  <si>
    <t>39000 urgences exclusivement OPH</t>
  </si>
  <si>
    <t>Fondation Ophtalmologique de Rothschild</t>
  </si>
  <si>
    <t>OPH</t>
  </si>
  <si>
    <t xml:space="preserve">Neuro-vasculaire / neuro-radio interventionnelle / Neurologie (SEP, Parkinson) / </t>
  </si>
  <si>
    <t>Neuro-imagerie</t>
  </si>
  <si>
    <t>Neuro-chirurgie et anesthésie</t>
  </si>
  <si>
    <t>DEMANDE EN COURS</t>
  </si>
  <si>
    <t>Oui (fotion visuelle)</t>
  </si>
  <si>
    <t>Groupe Hospitalier Diaconesses Croix Saint simon</t>
  </si>
  <si>
    <t>Carole</t>
  </si>
  <si>
    <t>EGEA</t>
  </si>
  <si>
    <t>Assistante administrative</t>
  </si>
  <si>
    <t>01 44 64 33 53</t>
  </si>
  <si>
    <t>cegea_AT_hopital-dcss.org</t>
  </si>
  <si>
    <t>24 médecine + 41 chirugie + 6 PMA</t>
  </si>
  <si>
    <t>cancérologie (oncologie ou chirurgie)</t>
  </si>
  <si>
    <t xml:space="preserve">maladies rares </t>
  </si>
  <si>
    <t>maladies infectieuses</t>
  </si>
  <si>
    <t>proctologie</t>
  </si>
  <si>
    <t>Groupe hospitalier Paris Saint-Joseph</t>
  </si>
  <si>
    <t>Helene</t>
  </si>
  <si>
    <t>BEAUSSIER</t>
  </si>
  <si>
    <t>Coordonnateur CRC</t>
  </si>
  <si>
    <t>01 44 12 70 38</t>
  </si>
  <si>
    <t>hbeaussier_AT_hpsj.fr</t>
  </si>
  <si>
    <t>chirurgies urologique, orthopédique,digestive-proctologie, qualité et infectiologie</t>
  </si>
  <si>
    <t>gynécologie-obstétrique</t>
  </si>
  <si>
    <t>neuro-cardio-vasculaire</t>
  </si>
  <si>
    <t>Institut Mutualiste Montsouris</t>
  </si>
  <si>
    <t>Christophe</t>
  </si>
  <si>
    <t>LOUVET</t>
  </si>
  <si>
    <t>Responsable médical de l'unité de recherche clinique</t>
  </si>
  <si>
    <t>01 56 61 60 35</t>
  </si>
  <si>
    <t>christophe.louvet_AT_imm.fr</t>
  </si>
  <si>
    <t>pas de SAU</t>
  </si>
  <si>
    <t>2 conventions uniques en 2016*</t>
  </si>
  <si>
    <t>Oncologie digestive et urologique</t>
  </si>
  <si>
    <t>Chirurgie digestive, urologique, gynécologique et thoracique</t>
  </si>
  <si>
    <t>Chirugie bariatrique</t>
  </si>
  <si>
    <t>Fondation Curie</t>
  </si>
  <si>
    <t>Nr</t>
  </si>
  <si>
    <t>Cancer œil</t>
  </si>
  <si>
    <t>Cancers pédiatriques</t>
  </si>
  <si>
    <t>Phases précoces tumeurs solides et immunothérapie</t>
  </si>
  <si>
    <t>Centre Hospitalier Sainte-Anne</t>
  </si>
  <si>
    <t>Khaoussou</t>
  </si>
  <si>
    <t>SYLLA</t>
  </si>
  <si>
    <t>Responsable DRCI</t>
  </si>
  <si>
    <t>01 45 65 76 78</t>
  </si>
  <si>
    <t>k.sylla_AT_ch-sainte-anne.fr</t>
  </si>
  <si>
    <t>494 (386 Psychiatrie / 108 MCO)</t>
  </si>
  <si>
    <t>19 377 (16 600 Psy / 2 777 MCO)</t>
  </si>
  <si>
    <t>DRCI Centre Hospitalier Sainte-Anne</t>
  </si>
  <si>
    <t>Neuro-Oncologie</t>
  </si>
  <si>
    <t>Neuro-Pathologie expérimentale</t>
  </si>
  <si>
    <t>Centre Hospitalier National d'Ophtalmologie des Quinze-Vingts</t>
  </si>
  <si>
    <t>Laurent</t>
  </si>
  <si>
    <t>VINET</t>
  </si>
  <si>
    <t>responsable recherche</t>
  </si>
  <si>
    <t>01 40 02 11 26</t>
  </si>
  <si>
    <t>lvinet_AT_15-20.fr</t>
  </si>
  <si>
    <t>opthalmologie</t>
  </si>
  <si>
    <t>on</t>
  </si>
  <si>
    <t>Ouii</t>
  </si>
  <si>
    <t>PARIS 13ÈME</t>
  </si>
  <si>
    <t>Hopital Prive des Peupliers</t>
  </si>
  <si>
    <t>Malek</t>
  </si>
  <si>
    <t>AIT DJOUDI</t>
  </si>
  <si>
    <t>01 44 16 54 72</t>
  </si>
  <si>
    <t>m.aitdjoudi_AT_ramsaygds.fr</t>
  </si>
  <si>
    <t xml:space="preserve">DRE - Groupe Ramsay Générale de Santé </t>
  </si>
  <si>
    <t>1  (promoteur GCS Ramsay Générale de Santé pour l'Enseignement et la Recherche)</t>
  </si>
  <si>
    <t xml:space="preserve">Cancérologie </t>
  </si>
  <si>
    <t>Gastro-entérologie et endoscopie</t>
  </si>
  <si>
    <t xml:space="preserve">Anesthésiologie / Acupuncture </t>
  </si>
  <si>
    <t>Seine et Marne</t>
  </si>
  <si>
    <t>COULOMMIERS / MARNE LA VALLÉE / MEAUX</t>
  </si>
  <si>
    <t>Grand Hôpital de l'Est Francilien</t>
  </si>
  <si>
    <t>LOCHER</t>
  </si>
  <si>
    <t>Gastroentérologue</t>
  </si>
  <si>
    <t>01 64 35 38 54</t>
  </si>
  <si>
    <t>c-locher_AT_ch-meaux.fr</t>
  </si>
  <si>
    <t>Pas de DRCI de référence</t>
  </si>
  <si>
    <t>Onco-Hématologie</t>
  </si>
  <si>
    <t>SEINE ET MARNE</t>
  </si>
  <si>
    <t>MELUN</t>
  </si>
  <si>
    <t>GROUPE HOSPITALIER SUD ILE DE France (GHSIF)</t>
  </si>
  <si>
    <t>Arezki</t>
  </si>
  <si>
    <t>AGHER</t>
  </si>
  <si>
    <t>Chef de projet Recherche Senior /Chargé de soumission réglementaire</t>
  </si>
  <si>
    <t>01 64 71 69 28</t>
  </si>
  <si>
    <t xml:space="preserve">arezki.agher_AT_ch-melun.fr </t>
  </si>
  <si>
    <t>24 819 (pédiatrie + obstétrique) et 40 524 (urgences adultes)</t>
  </si>
  <si>
    <t>Maladies infectieuses</t>
  </si>
  <si>
    <t>Urgences et SAMU</t>
  </si>
  <si>
    <t>Clinique Saint Jean l'Ermitage</t>
  </si>
  <si>
    <t xml:space="preserve"> </t>
  </si>
  <si>
    <t>Mohamed / Guy</t>
  </si>
  <si>
    <t>BOUCHADA / MARTY</t>
  </si>
  <si>
    <t>oncologue</t>
  </si>
  <si>
    <t>06 62 65 06 27 / 06 65 74 62 94</t>
  </si>
  <si>
    <t>m.bouchahda_AT_csje.fr / g.marti_AT_csje.fr</t>
  </si>
  <si>
    <t>56 lits - 7 LISP- 24 places en AMBULATOIRE - 15 places en CHIMIO</t>
  </si>
  <si>
    <t>24 places en AMBULATOIRE</t>
  </si>
  <si>
    <t>oui cree en juin 2017</t>
  </si>
  <si>
    <t>pas encore de reference</t>
  </si>
  <si>
    <t>oncologie générale</t>
  </si>
  <si>
    <t xml:space="preserve">SAOS </t>
  </si>
  <si>
    <t>plaies chroniques</t>
  </si>
  <si>
    <t>maxillo-faciale</t>
  </si>
  <si>
    <t xml:space="preserve">Oui  </t>
  </si>
  <si>
    <t>Seine Saint Denis</t>
  </si>
  <si>
    <t>SAINT OUEN</t>
  </si>
  <si>
    <t>Clinique du Landy</t>
  </si>
  <si>
    <t>Pierrette</t>
  </si>
  <si>
    <t>Directeur de la clinique</t>
  </si>
  <si>
    <t>06 12 04 90 43
01 49 45 84 83</t>
  </si>
  <si>
    <t>NR</t>
  </si>
  <si>
    <t>0,6 ETP ARC prestataire</t>
  </si>
  <si>
    <t>DRE - Groupe Ramsay Générale de Santé</t>
  </si>
  <si>
    <t>Oui - installation fin 2017</t>
  </si>
  <si>
    <t>Seine-Saint-Denis</t>
  </si>
  <si>
    <t>AULNAY-SOUS-BOIS</t>
  </si>
  <si>
    <t>Centre Hospitalier Intercommunal Robert Ballanger</t>
  </si>
  <si>
    <t>Yohann</t>
  </si>
  <si>
    <t>MOURIER</t>
  </si>
  <si>
    <t>Directeur des Affaires Financières</t>
  </si>
  <si>
    <t>01.49.36.70.06</t>
  </si>
  <si>
    <t xml:space="preserve">Yohann.Mourier_AT_ch-aulnay.fr </t>
  </si>
  <si>
    <t xml:space="preserve">Pédopsychiatrie
</t>
  </si>
  <si>
    <t>Pharmacie</t>
  </si>
  <si>
    <t>Val de Marne</t>
  </si>
  <si>
    <t>CRÉTEIL</t>
  </si>
  <si>
    <t>CHI Créteil</t>
  </si>
  <si>
    <t>Camille</t>
  </si>
  <si>
    <t>JUNG</t>
  </si>
  <si>
    <t>médecin/ responsable du CRC</t>
  </si>
  <si>
    <t>01 57 02 22 68</t>
  </si>
  <si>
    <t>camille.jung_AT_chicreteil.fr</t>
  </si>
  <si>
    <t>pédiatrie/néonatalogie</t>
  </si>
  <si>
    <t xml:space="preserve">obstétrique/pma </t>
  </si>
  <si>
    <t>Val de marne</t>
  </si>
  <si>
    <t>SAINT-MANDÉ</t>
  </si>
  <si>
    <t>HIA Begin</t>
  </si>
  <si>
    <t>HELISSEY</t>
  </si>
  <si>
    <t>Oncologue médical</t>
  </si>
  <si>
    <t>carole.helissey_AT_gmail.com</t>
  </si>
  <si>
    <t>endocrinologie</t>
  </si>
  <si>
    <t>Non hors réanimation</t>
  </si>
  <si>
    <t>VILLEJUIF</t>
  </si>
  <si>
    <t>Gustave Roussy</t>
  </si>
  <si>
    <t>Jerome</t>
  </si>
  <si>
    <t>DUCROCQ</t>
  </si>
  <si>
    <t>Project Manager</t>
  </si>
  <si>
    <t>01 42 11 60 31</t>
  </si>
  <si>
    <t>jerome.ducrocq_AT_gustaveroussy.fr</t>
  </si>
  <si>
    <t>CLCC Gustave Roussy</t>
  </si>
  <si>
    <t>oncologie pédiatrique</t>
  </si>
  <si>
    <t>Val d'Oise</t>
  </si>
  <si>
    <t>PONTOISE</t>
  </si>
  <si>
    <t>René-Dubos</t>
  </si>
  <si>
    <t>Maryline</t>
  </si>
  <si>
    <t>Responsable Unité de soutien à la recherche clinique</t>
  </si>
  <si>
    <t>01.30.75.41.31</t>
  </si>
  <si>
    <t>maryline.delattre_AT_ght-novo.fr</t>
  </si>
  <si>
    <t>Obstétrique</t>
  </si>
  <si>
    <t>SARCELLES</t>
  </si>
  <si>
    <t>GCS-RISSA</t>
  </si>
  <si>
    <t>Sabrina</t>
  </si>
  <si>
    <t>BOUHROUM</t>
  </si>
  <si>
    <t>06 78 37 17 64 / 01 39 92 78 81</t>
  </si>
  <si>
    <t>sbouhroum_rissa_AT_yahoo.fr</t>
  </si>
  <si>
    <t>Gastro-Entérologie</t>
  </si>
  <si>
    <t>Gynécologie - Maternité - Pédiatrie</t>
  </si>
  <si>
    <t>Yvelines</t>
  </si>
  <si>
    <t>LA VERRIÈRE</t>
  </si>
  <si>
    <t>Institut MGEN de La Verrière</t>
  </si>
  <si>
    <t xml:space="preserve">Manuella </t>
  </si>
  <si>
    <t>DE LUCA</t>
  </si>
  <si>
    <t>PH de psychiatrie / Cheffe du pôle Psychiatrie et psychopathologie de l'adolescent et du jeune adulte</t>
  </si>
  <si>
    <t>01 39 38 77 00</t>
  </si>
  <si>
    <t>mdeluca_AT_mgen.fr</t>
  </si>
  <si>
    <t>LE CHESNAY</t>
  </si>
  <si>
    <t>Hôpital privé de Parly 2</t>
  </si>
  <si>
    <t>Maxime</t>
  </si>
  <si>
    <t>CARLIER</t>
  </si>
  <si>
    <t>01 39 63 72 73
06 29 51 50 21</t>
  </si>
  <si>
    <t>s.locret_AT_ramsaygds.fr</t>
  </si>
  <si>
    <t>cardiologie interventionnelle</t>
  </si>
  <si>
    <t>cardiologie et maladies vasculaires</t>
  </si>
  <si>
    <t>Laure</t>
  </si>
  <si>
    <t>MORISSET</t>
  </si>
  <si>
    <t>01 39 23 97 85</t>
  </si>
  <si>
    <t>lmorisset_AT_ch-versailles.fr</t>
  </si>
  <si>
    <t>23,54 dont 4,38 chefs de pojet, 3 ARC, 7,59 TEC et 1,88 IRC</t>
  </si>
  <si>
    <t>Hématologie-oncologie</t>
  </si>
  <si>
    <t>Neurovasculaire</t>
  </si>
  <si>
    <t>MANTES-LA-JOLIE</t>
  </si>
  <si>
    <t>CH François Quesnay</t>
  </si>
  <si>
    <t xml:space="preserve">Valérie </t>
  </si>
  <si>
    <t>Directeur Délégué</t>
  </si>
  <si>
    <t>0134974004</t>
  </si>
  <si>
    <t>direction_AT_ch-mantes.fr</t>
  </si>
  <si>
    <t>infectieux</t>
  </si>
  <si>
    <t>POISSY / SAINT-GERMAIN-EN-LAYE</t>
  </si>
  <si>
    <t>CHI Poissy / Saint-Germain-en-Laye</t>
  </si>
  <si>
    <t>Nicolas</t>
  </si>
  <si>
    <t>BOUGAUT</t>
  </si>
  <si>
    <t>Directeur Fonctions Stratégiques et Adm. Générale</t>
  </si>
  <si>
    <t>01 39 27 50 01</t>
  </si>
  <si>
    <t xml:space="preserve">direction_AT_chi-poissy-st-germain.fr 
nbougaut_AT_chi-poissy-st-germain.fr </t>
  </si>
  <si>
    <t>obstétrique</t>
  </si>
  <si>
    <t>gynécologie</t>
  </si>
  <si>
    <t>chirurgie</t>
  </si>
  <si>
    <t>GIRCI GRAND OUEST</t>
  </si>
  <si>
    <t>22 - Côtes d'Armor</t>
  </si>
  <si>
    <t>SAINT BRIEUC</t>
  </si>
  <si>
    <t>Hôpital Yves Le Foll</t>
  </si>
  <si>
    <t>Gwénaëlle</t>
  </si>
  <si>
    <t>LE GARFF</t>
  </si>
  <si>
    <t>02 96 01 72 77</t>
  </si>
  <si>
    <t>gwenaelle.legarff@armorsante.bzh</t>
  </si>
  <si>
    <t>Rennes</t>
  </si>
  <si>
    <t>BELLOT</t>
  </si>
  <si>
    <t>Ingénieur Recherche</t>
  </si>
  <si>
    <t>02.96.01.73.40</t>
  </si>
  <si>
    <t>catherine.bellot@armorsanté.bzh</t>
  </si>
  <si>
    <t>PLEVEN</t>
  </si>
  <si>
    <t>Cadre de Santé Unité de Recherche Clinique</t>
  </si>
  <si>
    <t>02.96.01.78.42</t>
  </si>
  <si>
    <t>laurent.pleven@armorsanté.bzh</t>
  </si>
  <si>
    <t>KERNEUR</t>
  </si>
  <si>
    <t>Pharmacien</t>
  </si>
  <si>
    <t>02.96.01.71,96</t>
  </si>
  <si>
    <t>nathalie.kerneur@ch-stbrieuc.fr</t>
  </si>
  <si>
    <t>28 - Eure et Loire</t>
  </si>
  <si>
    <t>CHARTRES</t>
  </si>
  <si>
    <t>CH louis Pasteur</t>
  </si>
  <si>
    <t>Richard</t>
  </si>
  <si>
    <t>DAMADE</t>
  </si>
  <si>
    <t>docteur</t>
  </si>
  <si>
    <t>02 37 30 30 30</t>
  </si>
  <si>
    <t>rdamade@ch-chartres.fr</t>
  </si>
  <si>
    <t>DRCI de Tours</t>
  </si>
  <si>
    <t>Pierre</t>
  </si>
  <si>
    <t>KALFON</t>
  </si>
  <si>
    <t>pkalfon@ch-chartres.fr</t>
  </si>
  <si>
    <t xml:space="preserve">Julien </t>
  </si>
  <si>
    <t>GUILLAUME</t>
  </si>
  <si>
    <t>Directeur médical</t>
  </si>
  <si>
    <t xml:space="preserve">02 37 30 30 30 </t>
  </si>
  <si>
    <t>jguillaume@ch-chartres.fr</t>
  </si>
  <si>
    <t>APRELON</t>
  </si>
  <si>
    <t>02 37 30 30 30 poste 44445</t>
  </si>
  <si>
    <t>saprelon@ch-chartres.fr</t>
  </si>
  <si>
    <t>Khaled</t>
  </si>
  <si>
    <t>BENBECKHALED</t>
  </si>
  <si>
    <t>pharmacien</t>
  </si>
  <si>
    <t>bbenbeckhaled@ch.chartres.fr</t>
  </si>
  <si>
    <t>DREUX</t>
  </si>
  <si>
    <t>Centre Hospitalier de Dreux</t>
  </si>
  <si>
    <t>HERON</t>
  </si>
  <si>
    <t>Coordonnatrice de la recherche</t>
  </si>
  <si>
    <t>02,37,51,77,81</t>
  </si>
  <si>
    <t xml:space="preserve">aheron@ch-dreux.fr </t>
  </si>
  <si>
    <t>Santé mentale</t>
  </si>
  <si>
    <t>Hépato-gastro-entérologie/oncologie digestive</t>
  </si>
  <si>
    <t>oui (2)</t>
  </si>
  <si>
    <t>oui (2) dont IRM 3 tesla</t>
  </si>
  <si>
    <t>oui (URGENCES)</t>
  </si>
  <si>
    <t>29 - Finistère</t>
  </si>
  <si>
    <t>LANDERNEAU</t>
  </si>
  <si>
    <t>CH Ferdinand Grall</t>
  </si>
  <si>
    <t>Brigitta</t>
  </si>
  <si>
    <t>BERGOT</t>
  </si>
  <si>
    <t>PCME</t>
  </si>
  <si>
    <t>02 98 21 64 04</t>
  </si>
  <si>
    <t>brigitta.bergot@hopital-landerneau.fr</t>
  </si>
  <si>
    <t>DRCI de Brest</t>
  </si>
  <si>
    <t>HPP et thrombose</t>
  </si>
  <si>
    <t>MILLINER</t>
  </si>
  <si>
    <t>directrice déléguée</t>
  </si>
  <si>
    <t>02 98 21 80 03</t>
  </si>
  <si>
    <t>claire.milliner@hopital-landerneau.fr</t>
  </si>
  <si>
    <t>QUIMPER</t>
  </si>
  <si>
    <t>Centre Hospitalier de Cornouaille</t>
  </si>
  <si>
    <t>Thierry</t>
  </si>
  <si>
    <t>LHOTE</t>
  </si>
  <si>
    <t>Directeur Adjoint Recherche</t>
  </si>
  <si>
    <t>02.98.52.61.17</t>
  </si>
  <si>
    <t>t.lhote@ch-cornouaille.fr</t>
  </si>
  <si>
    <t>Oncologie/Hémato-Oncologie</t>
  </si>
  <si>
    <t>Maladies Veineuses Thrombo-Emboliques</t>
  </si>
  <si>
    <t>Ronan</t>
  </si>
  <si>
    <t>LE CALLOCH</t>
  </si>
  <si>
    <t>Hématologue / Médecin référent Recherche</t>
  </si>
  <si>
    <t>02.98.52.67.16</t>
  </si>
  <si>
    <t>r.lecalloch@ch-cornouaille.fr</t>
  </si>
  <si>
    <t>Pascaline</t>
  </si>
  <si>
    <t>RAMEAU</t>
  </si>
  <si>
    <t>Responsable d'unité ARC</t>
  </si>
  <si>
    <t>02.90.26.45.27</t>
  </si>
  <si>
    <t>p.rameau@ch-cornouaille.fr</t>
  </si>
  <si>
    <t>CECILE</t>
  </si>
  <si>
    <t>PARTANT</t>
  </si>
  <si>
    <t>02.90.94.41.33</t>
  </si>
  <si>
    <t>c.partant@ch-cornouaille.fr</t>
  </si>
  <si>
    <t>Marie-Annck</t>
  </si>
  <si>
    <t>QUEAU</t>
  </si>
  <si>
    <t>Cadre Supérieur de Santé / Recherche Paramédicale</t>
  </si>
  <si>
    <t>02.90.26.45.36</t>
  </si>
  <si>
    <t>ma.queau@ch-cornouaille.fr</t>
  </si>
  <si>
    <t>EPSM GOURMELEN - QUIMPER</t>
  </si>
  <si>
    <t>Stéphane</t>
  </si>
  <si>
    <t>BILLARD</t>
  </si>
  <si>
    <t>médecin psychiatre</t>
  </si>
  <si>
    <t>02 98 52 17 70</t>
  </si>
  <si>
    <t>sbillard@epsm-quimper.fr</t>
  </si>
  <si>
    <t>Réhabilitation Psychosociale</t>
  </si>
  <si>
    <t>Prévention du suicide</t>
  </si>
  <si>
    <t>Processus de rétablissement</t>
  </si>
  <si>
    <t>LE BRAS</t>
  </si>
  <si>
    <t>attaché d'administration hospitalière</t>
  </si>
  <si>
    <t>02 98 98 66 11</t>
  </si>
  <si>
    <t>mlebras@epsm-quimper.fr</t>
  </si>
  <si>
    <t>GOARIN</t>
  </si>
  <si>
    <t>02 98 98 66 43</t>
  </si>
  <si>
    <t>cgoarin@epsm-quimper.fr</t>
  </si>
  <si>
    <t>Roland</t>
  </si>
  <si>
    <t>LE GOFF</t>
  </si>
  <si>
    <t>Directeur des soins</t>
  </si>
  <si>
    <t>02 98 98 66 03</t>
  </si>
  <si>
    <t>rlegoff@epsm-quimper.fr</t>
  </si>
  <si>
    <t>BREST</t>
  </si>
  <si>
    <t>HIA CLERMONT TONNERRE</t>
  </si>
  <si>
    <t>DANGUY DES DÉSERTS</t>
  </si>
  <si>
    <t>Anesthésiste Réanimateur</t>
  </si>
  <si>
    <t>02 98 43 73 94</t>
  </si>
  <si>
    <t>marc.danguydesdeserts@intradef.gouv.fr</t>
  </si>
  <si>
    <t>Maladie thromboembolique veineuse</t>
  </si>
  <si>
    <t>Anesthésie Réanimation</t>
  </si>
  <si>
    <t>Rééducation fonctionnelle</t>
  </si>
  <si>
    <t>PICHON</t>
  </si>
  <si>
    <t>Coordinatrice de projets</t>
  </si>
  <si>
    <t>02 98 43 78 37</t>
  </si>
  <si>
    <t>isabelle.pichon@intradef.gouv.fr</t>
  </si>
  <si>
    <t>Béatrice</t>
  </si>
  <si>
    <t>LÉON</t>
  </si>
  <si>
    <t>Responsable conventions</t>
  </si>
  <si>
    <t>02 98 43 72 42</t>
  </si>
  <si>
    <t>beatrice.leon@intradef.gouv.fr</t>
  </si>
  <si>
    <t>Pauline</t>
  </si>
  <si>
    <t>GRIMONT</t>
  </si>
  <si>
    <t>Pharmacienne</t>
  </si>
  <si>
    <t>02 98 43 74 87</t>
  </si>
  <si>
    <t>pauline.grimont@intradef.gouv.fr</t>
  </si>
  <si>
    <t>Christelle</t>
  </si>
  <si>
    <t>LE NEDIC</t>
  </si>
  <si>
    <t>Cadre infirmier</t>
  </si>
  <si>
    <t>02 98 43 74 82</t>
  </si>
  <si>
    <t>christelle.lenedic@intradef.gouv.fr</t>
  </si>
  <si>
    <t>ROSCOFF</t>
  </si>
  <si>
    <t>Fondation ILDYS</t>
  </si>
  <si>
    <t xml:space="preserve">Laëtitia </t>
  </si>
  <si>
    <t>GUEGANTON</t>
  </si>
  <si>
    <t xml:space="preserve">Responsable Recherche </t>
  </si>
  <si>
    <t>02-98-29-34-48</t>
  </si>
  <si>
    <t>laetitia.gueganton@ildys.org</t>
  </si>
  <si>
    <t>SSRS Neurologie</t>
  </si>
  <si>
    <t>SSRS Appareil locomoteur</t>
  </si>
  <si>
    <t>SSRS Néphrologie</t>
  </si>
  <si>
    <t>Explorations Fonctionnelles (urodynamique; neuro-urologie ; troubles fonctionnels urinaires ; neuro-sexologie)</t>
  </si>
  <si>
    <t>MORLAIX</t>
  </si>
  <si>
    <t>Centre Hospitalier des Pays de Morlaix</t>
  </si>
  <si>
    <t>Egreteau</t>
  </si>
  <si>
    <t xml:space="preserve">Médecin </t>
  </si>
  <si>
    <t>02.98.62.61.60</t>
  </si>
  <si>
    <t>pyegreteau@ch-morlaix.fr</t>
  </si>
  <si>
    <t>Pneumologie/oncologie thoracique</t>
  </si>
  <si>
    <t>Réanimation polyvalente</t>
  </si>
  <si>
    <t>Réhabilitation respiratoire</t>
  </si>
  <si>
    <t>Labrière</t>
  </si>
  <si>
    <t>Directeur des affaires médicales et de la recherche clinique</t>
  </si>
  <si>
    <t>alabriere@ch-morlaix.fr</t>
  </si>
  <si>
    <t>Frédéric</t>
  </si>
  <si>
    <t>Chauvelot</t>
  </si>
  <si>
    <t>fchauvelot@ch-morlaix.fr</t>
  </si>
  <si>
    <t>Beaumont</t>
  </si>
  <si>
    <t>Coordinateur en recherche paramédicale</t>
  </si>
  <si>
    <t>mbeaumont@ch-morlaix.fr</t>
  </si>
  <si>
    <t>Bertel</t>
  </si>
  <si>
    <t>Technicienne d'études cliniques</t>
  </si>
  <si>
    <t>07.71.35.73.48</t>
  </si>
  <si>
    <t>mbertel@ch-morlaix.fr</t>
  </si>
  <si>
    <t>CHU BREST</t>
  </si>
  <si>
    <t>29 000 001 7</t>
  </si>
  <si>
    <t>GAUDIN</t>
  </si>
  <si>
    <t>Directrice recherche</t>
  </si>
  <si>
    <t>02 98 22 35 94</t>
  </si>
  <si>
    <t>fanny.gaudin@chu-brest.fr</t>
  </si>
  <si>
    <t>Erwan</t>
  </si>
  <si>
    <t>L'HER</t>
  </si>
  <si>
    <t>Médecine Intensive et Réanimation - Président DRCI</t>
  </si>
  <si>
    <t>02 98 34 79 37</t>
  </si>
  <si>
    <t xml:space="preserve">erwan.lher@chu-brest.fr </t>
  </si>
  <si>
    <t>Neuropsychiatrie et innovation technologique</t>
  </si>
  <si>
    <t>35 - Ille et Vilaine</t>
  </si>
  <si>
    <t>RENNES</t>
  </si>
  <si>
    <t xml:space="preserve">Centre de Lutte Contre le Cancer Eugène Marquis
</t>
  </si>
  <si>
    <t>LESIMPLE</t>
  </si>
  <si>
    <t>02 99 25 31 95</t>
  </si>
  <si>
    <t>t.lesimple@rennes.unicancer.fr</t>
  </si>
  <si>
    <t>DRCI de l'ICO</t>
  </si>
  <si>
    <t>TUMEURS DU SEIN</t>
  </si>
  <si>
    <t>TUMEURS COLORECTALES, HEPATIQUES ET BILIAIRES, MEDECINE PERSONNALISEE</t>
  </si>
  <si>
    <t>TUMEURS DIGESTIVES (Hors Colorectales, Hépatiques et Neuroendocrines)</t>
  </si>
  <si>
    <t>TUMEURS UROLOGIQUES (Hors Prostatiques)</t>
  </si>
  <si>
    <t>Oussama</t>
  </si>
  <si>
    <t>ZEKRI</t>
  </si>
  <si>
    <t>Cadre de la Direction de la Recherche Clinique</t>
  </si>
  <si>
    <t>02 99 25 31 32</t>
  </si>
  <si>
    <t>o.zekri@rennes.unicancer.fr</t>
  </si>
  <si>
    <t>Claude</t>
  </si>
  <si>
    <t>Pharmacien Responsable PUI</t>
  </si>
  <si>
    <t>02 99 25 30 72</t>
  </si>
  <si>
    <t>c.bertrand@rennes.unicancer.fr</t>
  </si>
  <si>
    <t>Julien</t>
  </si>
  <si>
    <t>GRIFFOUL</t>
  </si>
  <si>
    <t>Cadre de Santé- URCA</t>
  </si>
  <si>
    <t>02 99 25 31075</t>
  </si>
  <si>
    <t>Centre Hospitalier Guillaume Régnier</t>
  </si>
  <si>
    <t>Elisabeth</t>
  </si>
  <si>
    <t>SHEPPARD</t>
  </si>
  <si>
    <t>Médecin psychiatre
Présidente de la CME</t>
  </si>
  <si>
    <t>02 22 51 41 46
secrétariat 02 22 51 41 45</t>
  </si>
  <si>
    <t>e.sheppard@ch-guillaumeregnier.fr
secretariat.cme@ch-guillaumeregnier.fr</t>
  </si>
  <si>
    <t>DRCI de Rennes</t>
  </si>
  <si>
    <t>psychiatrie adulte</t>
  </si>
  <si>
    <t>psychiatrie de l'enfant et l'adolescent</t>
  </si>
  <si>
    <t>Mickael</t>
  </si>
  <si>
    <t>FRESET</t>
  </si>
  <si>
    <t>responsable affaires médicales</t>
  </si>
  <si>
    <t>02.99.33.39.00 poste 3701</t>
  </si>
  <si>
    <t>m.freset@ch-guillaumeregnier.fr</t>
  </si>
  <si>
    <t>MARIE</t>
  </si>
  <si>
    <t>02.99.33.39.76</t>
  </si>
  <si>
    <t>n.marie@ch-guillaumeregnier.fr</t>
  </si>
  <si>
    <t>SAINT MALO</t>
  </si>
  <si>
    <t>Centre Hospitalier Broussais Saint Malo</t>
  </si>
  <si>
    <t>Eric</t>
  </si>
  <si>
    <t>Renaudineau</t>
  </si>
  <si>
    <t>Médecin référent recherche clinique</t>
  </si>
  <si>
    <t>02 99 21 22 56</t>
  </si>
  <si>
    <t>recherche.clinique@ch-stmalo.fr</t>
  </si>
  <si>
    <t>542 (882 en incluant EHPAD et USLD)</t>
  </si>
  <si>
    <t>Onco-gériatrie</t>
  </si>
  <si>
    <t>Romain</t>
  </si>
  <si>
    <t>Desgrippes</t>
  </si>
  <si>
    <t>Elodie</t>
  </si>
  <si>
    <t>Labourdette</t>
  </si>
  <si>
    <t>Coordinatrice Unité Recherche Clinique</t>
  </si>
  <si>
    <t>02 99 21 26 65 (22 56)</t>
  </si>
  <si>
    <t>e.labourdette@ch-stmalo.fr
recherche.clinique@ch-stmalo.fr</t>
  </si>
  <si>
    <t>Dr Bardet</t>
  </si>
  <si>
    <t xml:space="preserve">Pharmacien </t>
  </si>
  <si>
    <t>02 99 21 66 49</t>
  </si>
  <si>
    <t>j.bardet@ch-stmalo.fr</t>
  </si>
  <si>
    <t>CHU RENNES</t>
  </si>
  <si>
    <t>35 000 517 9</t>
  </si>
  <si>
    <t>Bruno</t>
  </si>
  <si>
    <t>LAVIOLLE</t>
  </si>
  <si>
    <t>Santé publique et médecine sociale - Président DRCI</t>
  </si>
  <si>
    <t>02 99 28 37 15</t>
  </si>
  <si>
    <t>bruno.laviolle@chu-rennes.fr</t>
  </si>
  <si>
    <t>MEVEL</t>
  </si>
  <si>
    <t>Directeur recherche</t>
  </si>
  <si>
    <t xml:space="preserve">02 99 28 25 55 </t>
  </si>
  <si>
    <t>nicolas.mevel@chu-rennes.fr</t>
  </si>
  <si>
    <t>Anticorps thérapeutiques</t>
  </si>
  <si>
    <t>Phases précoces</t>
  </si>
  <si>
    <t>37 - Indre et Loire</t>
  </si>
  <si>
    <t>CHINON</t>
  </si>
  <si>
    <t>CH du chinonais</t>
  </si>
  <si>
    <t>LAGIER</t>
  </si>
  <si>
    <t>Docteur - Président de la CME</t>
  </si>
  <si>
    <t>02 47 93 75 24</t>
  </si>
  <si>
    <t>m.lagier@ch-chinon.fr</t>
  </si>
  <si>
    <t>LABEYRIE</t>
  </si>
  <si>
    <t>Responsable des Affaires Médicales et Générales</t>
  </si>
  <si>
    <t>02.47.93.76.46</t>
  </si>
  <si>
    <t>i.labeyrie@ch-chinon.fr</t>
  </si>
  <si>
    <t>Jean-Benoît</t>
  </si>
  <si>
    <t>DAVIAUD</t>
  </si>
  <si>
    <t>Directeur des Soins</t>
  </si>
  <si>
    <t>02.47.93.76.22</t>
  </si>
  <si>
    <t>jb.daviaud@ch-chinon.fr</t>
  </si>
  <si>
    <t>Karine</t>
  </si>
  <si>
    <t>GUILLOT</t>
  </si>
  <si>
    <t>02.47.93.75.81 ou 02.47.93.76.52</t>
  </si>
  <si>
    <t>k.guillot@ch-chinon.fr</t>
  </si>
  <si>
    <t>TOURS</t>
  </si>
  <si>
    <t>CHU TOURS</t>
  </si>
  <si>
    <t>GOUPILLE</t>
  </si>
  <si>
    <t>Rhumatologue - Président DRCI</t>
  </si>
  <si>
    <t xml:space="preserve">02 47 47 59 17 </t>
  </si>
  <si>
    <t>goupille@med.univ-tours.fr</t>
  </si>
  <si>
    <t>1 CRC</t>
  </si>
  <si>
    <t>5 établissements de rattachements</t>
  </si>
  <si>
    <t>LE BONNIEC</t>
  </si>
  <si>
    <t>02 47 47 70 07</t>
  </si>
  <si>
    <t>J.LEBONNIEC@chu-tours.fr</t>
  </si>
  <si>
    <t>41 - Loir et Cher</t>
  </si>
  <si>
    <t>BLOIS</t>
  </si>
  <si>
    <t>CH BLOIS SIMONE VEIL</t>
  </si>
  <si>
    <t>Céline</t>
  </si>
  <si>
    <t>DELERUE</t>
  </si>
  <si>
    <t>02.54.55.66.33 poste 2101</t>
  </si>
  <si>
    <t>deleruc@ch-blois.fr</t>
  </si>
  <si>
    <t>Ouafae</t>
  </si>
  <si>
    <t>KADIRI</t>
  </si>
  <si>
    <t>02.54.55.66.33 poste 2453</t>
  </si>
  <si>
    <t>kadirio@ch-blois.fr</t>
  </si>
  <si>
    <t>KUZZAY</t>
  </si>
  <si>
    <t>02 54 55 64 45</t>
  </si>
  <si>
    <t>kuzzaymp@ch-blois.fr</t>
  </si>
  <si>
    <t>44 - Loire Atlantique</t>
  </si>
  <si>
    <t>ANCENIS</t>
  </si>
  <si>
    <t>Centre hospitalier Erdre et Loire</t>
  </si>
  <si>
    <t>Armelle</t>
  </si>
  <si>
    <t>Courtois</t>
  </si>
  <si>
    <t>Présidente de CME - Chef de service pharmacie</t>
  </si>
  <si>
    <t>02 40 09 46 40</t>
  </si>
  <si>
    <t>armelle.courtois@ch-erdreloire.fr</t>
  </si>
  <si>
    <t>DRCI de Nantes</t>
  </si>
  <si>
    <t>Sandrine</t>
  </si>
  <si>
    <t>Delage</t>
  </si>
  <si>
    <t>02 40 09 44 01</t>
  </si>
  <si>
    <t>direction@ch-erdreloire.fr</t>
  </si>
  <si>
    <t>Durand Macoin</t>
  </si>
  <si>
    <t>Directrice des soins</t>
  </si>
  <si>
    <t>02 40 09 44 11</t>
  </si>
  <si>
    <t>secretariat.directionSoinsQaulite@ch-erdreloire.fr</t>
  </si>
  <si>
    <t>Présidente de CME</t>
  </si>
  <si>
    <t>Chef de service pharmacie</t>
  </si>
  <si>
    <t>BLAIN</t>
  </si>
  <si>
    <t>CHS de Blain</t>
  </si>
  <si>
    <t>Nabil</t>
  </si>
  <si>
    <t>BANAOUES</t>
  </si>
  <si>
    <t>Médecin, président de CME</t>
  </si>
  <si>
    <t>04 40 51 51 10</t>
  </si>
  <si>
    <t>nabil.banaoues@ch-blain.fr</t>
  </si>
  <si>
    <t>Jacques</t>
  </si>
  <si>
    <t>MARTIN</t>
  </si>
  <si>
    <t>Directeur des soins et de la qualité</t>
  </si>
  <si>
    <t>02 40 51 52 50</t>
  </si>
  <si>
    <t>jacques.martin@ch-blain.fr</t>
  </si>
  <si>
    <t>Angélique</t>
  </si>
  <si>
    <t>HANON</t>
  </si>
  <si>
    <t>Cadre de santé</t>
  </si>
  <si>
    <t>04 40 96 16 41</t>
  </si>
  <si>
    <t>angelique.hanon@ch-blain.fr</t>
  </si>
  <si>
    <t>Séverine</t>
  </si>
  <si>
    <t>ORHON MENARD</t>
  </si>
  <si>
    <t>02 40 51 51 41</t>
  </si>
  <si>
    <t>severine.orhon-menard@ch-blain.fr</t>
  </si>
  <si>
    <t>PORNIC</t>
  </si>
  <si>
    <t>Hôpital Intercommunal du Pays de Retz</t>
  </si>
  <si>
    <t>Véronique</t>
  </si>
  <si>
    <t>PACAUD</t>
  </si>
  <si>
    <t xml:space="preserve">veronique.pacaud@hipr44.fr </t>
  </si>
  <si>
    <t>SAINT NAZAIRE</t>
  </si>
  <si>
    <t>CH de Saint Nazaire</t>
  </si>
  <si>
    <t>Maud</t>
  </si>
  <si>
    <t>JONAS</t>
  </si>
  <si>
    <t>Médecin réanimateur et présidente du Comité de Recherche Clinique</t>
  </si>
  <si>
    <t>02 72 27 80 50</t>
  </si>
  <si>
    <t>m.jonas@ch-saintnazaire.fr</t>
  </si>
  <si>
    <t>Médecine vasculaire</t>
  </si>
  <si>
    <t>Urgences pédiatriques</t>
  </si>
  <si>
    <t>Médecine interne</t>
  </si>
  <si>
    <t xml:space="preserve">Céline </t>
  </si>
  <si>
    <t>CHEVALIER</t>
  </si>
  <si>
    <t>02 72 27 89 89</t>
  </si>
  <si>
    <t>c.chevalier@ch-saintnazaire.fr</t>
  </si>
  <si>
    <t>OTT</t>
  </si>
  <si>
    <t>Responsable unité recherche clinique</t>
  </si>
  <si>
    <t>02 72 27 89 86</t>
  </si>
  <si>
    <t>l.ott@ch-saintnazaire.fr</t>
  </si>
  <si>
    <t>Aurore</t>
  </si>
  <si>
    <t>DEININGER</t>
  </si>
  <si>
    <t>02 72 27 85 86</t>
  </si>
  <si>
    <t>a.deininger@ch-saintnazaire.fr</t>
  </si>
  <si>
    <t>DUBOIS</t>
  </si>
  <si>
    <t>Coordonnatrice Générale des Soins</t>
  </si>
  <si>
    <t>02 72 27 89 50</t>
  </si>
  <si>
    <t>f.dubois@ch-saintnazaire.fr</t>
  </si>
  <si>
    <t>Servane</t>
  </si>
  <si>
    <t>VASTRAL</t>
  </si>
  <si>
    <t>Infirmière de Recherche Clinique</t>
  </si>
  <si>
    <t>02 72 27 84 03</t>
  </si>
  <si>
    <t>s.vastral@ch-saintnazaire.fr</t>
  </si>
  <si>
    <t>NANTES</t>
  </si>
  <si>
    <t>Centre Hospitalier Universitaire de Nantes</t>
  </si>
  <si>
    <t>BOUREILLE</t>
  </si>
  <si>
    <t>Hépato-gastro-entérologue - Président DRCI</t>
  </si>
  <si>
    <t>02 40 08 31 52</t>
  </si>
  <si>
    <t>arnaud.bourreille@chu-nantes.fr</t>
  </si>
  <si>
    <t>2 CRC</t>
  </si>
  <si>
    <t>2 établissements de rattachements</t>
  </si>
  <si>
    <t>UIC Hématologie-cancérologie - Pr Steven LE GOUILL</t>
  </si>
  <si>
    <t>UIC Dermatologie - Pr Brigitte DRENO</t>
  </si>
  <si>
    <t>UIC IMAD - Dr TRANG Caroline / Dr DUCHALLAIS Emilie</t>
  </si>
  <si>
    <t>UIC ITUN - Pr Magali GIRAL</t>
  </si>
  <si>
    <t>Milan</t>
  </si>
  <si>
    <t>LAZAREVIC</t>
  </si>
  <si>
    <t>milan.lazarevic@chu-nantes.fr</t>
  </si>
  <si>
    <t>Chrystelle</t>
  </si>
  <si>
    <t>LEM</t>
  </si>
  <si>
    <t>Assistante de direction</t>
  </si>
  <si>
    <t>02 53 48 28 98</t>
  </si>
  <si>
    <t>bp-direction-de-la-recherche@chu-nantes.fr</t>
  </si>
  <si>
    <t>Emmanuelle</t>
  </si>
  <si>
    <t>CARTRON</t>
  </si>
  <si>
    <t>Infirmière - Coordinatrice de la recherche paramédicale</t>
  </si>
  <si>
    <t>02 40 08 75 28</t>
  </si>
  <si>
    <t>emmanuelle.cartron@chu-nantes.fr</t>
  </si>
  <si>
    <t>FLET</t>
  </si>
  <si>
    <t>Référent médical pharmacie</t>
  </si>
  <si>
    <t>02 40 08 41 53</t>
  </si>
  <si>
    <t>laurent.flet@chu-nantes.fr</t>
  </si>
  <si>
    <t>45 - Loiret</t>
  </si>
  <si>
    <t>FLEURY LES AUBRAIS</t>
  </si>
  <si>
    <t>EPSM du Loiret Georges DAUMÉZON</t>
  </si>
  <si>
    <t>Rebecca</t>
  </si>
  <si>
    <t>HASSAPI-CHARTIER</t>
  </si>
  <si>
    <t>Médecin pédopsychiatre, Présidente de la commission DPC - recherche clinique</t>
  </si>
  <si>
    <t>02 38 58 65 96</t>
  </si>
  <si>
    <t>rhasspichartier@ch-daumezon45.fr</t>
  </si>
  <si>
    <t>Commission DPC - Recherche clinique</t>
  </si>
  <si>
    <t>Centre de Diagnostic et de l'Accompagnement de l'Autisme</t>
  </si>
  <si>
    <t>Personnes Âgées</t>
  </si>
  <si>
    <t>PPMP / Personnalité Dyssociale</t>
  </si>
  <si>
    <t>oui et 14 CMP adultes, 8 CMP enfants et adolescents</t>
  </si>
  <si>
    <t>BILLET</t>
  </si>
  <si>
    <t>Directrice adjointe chargée des Affaires Générales, Médicales et de la Qualité et de la gestion des risques</t>
  </si>
  <si>
    <t>02 38 60 79 01</t>
  </si>
  <si>
    <t>abillet@ch-daumezon45.fr</t>
  </si>
  <si>
    <t>DAVID</t>
  </si>
  <si>
    <t>02 38 60 57 47</t>
  </si>
  <si>
    <t>odavid@ch-daumezon45.fr</t>
  </si>
  <si>
    <t>Directeur des Soins Coordonateur Général des Soins</t>
  </si>
  <si>
    <t>02 38 60 79 10</t>
  </si>
  <si>
    <t>pgaillard@ch-daumezon45,fr</t>
  </si>
  <si>
    <t>ORLEANS</t>
  </si>
  <si>
    <t xml:space="preserve">CHR d'ORLEANS </t>
  </si>
  <si>
    <t>45 000 00 88</t>
  </si>
  <si>
    <t>LESPESSAILLES</t>
  </si>
  <si>
    <t>Président de la Commission Recherche et Enseignement</t>
  </si>
  <si>
    <t>02.38.74.40.41</t>
  </si>
  <si>
    <t>eric.lespessailles@chr-orleans.fr</t>
  </si>
  <si>
    <t>VIH/SIDA, infectiologie</t>
  </si>
  <si>
    <t>Ostéoporose, arthrose, HRpQCT, analyse de texture sur radiographie. Site d'investigation: rhumatologie, arthrose, ostéoporose, polyarthrite rhumatoïde, rhumatisme psoriasique, spondylarthrite</t>
  </si>
  <si>
    <t>Médecine Intensive Réanimation</t>
  </si>
  <si>
    <t xml:space="preserve">Aurélie </t>
  </si>
  <si>
    <t>DESPUJOLS</t>
  </si>
  <si>
    <t>Responsable de la cellule recherche</t>
  </si>
  <si>
    <t>02.38.74.40.71</t>
  </si>
  <si>
    <t>aurelie.despujols@chr-orleans.fr</t>
  </si>
  <si>
    <t>Johan</t>
  </si>
  <si>
    <t>LE DROGOFF</t>
  </si>
  <si>
    <t>Responsable investigation</t>
  </si>
  <si>
    <t>02 38 74 40 74</t>
  </si>
  <si>
    <t>johan.le-drogoff@chr-orleans.fr</t>
  </si>
  <si>
    <t>TOLLEC</t>
  </si>
  <si>
    <t xml:space="preserve">02 38 22 98 57 </t>
  </si>
  <si>
    <t>sophie.tollec@chr-orleans.fr</t>
  </si>
  <si>
    <t>Guillaume</t>
  </si>
  <si>
    <t>FOSSAT</t>
  </si>
  <si>
    <t>Référent recherche paramédicale</t>
  </si>
  <si>
    <t>02.38.51.44.44 poste 29090</t>
  </si>
  <si>
    <t>guillaume.fossat@chr-orleans.fr</t>
  </si>
  <si>
    <t>49 - Maine et Loire</t>
  </si>
  <si>
    <t>CHOLET</t>
  </si>
  <si>
    <t>CH de CHOLET</t>
  </si>
  <si>
    <t xml:space="preserve">Marie </t>
  </si>
  <si>
    <t>Gaumé</t>
  </si>
  <si>
    <t>02 41 49 65 42</t>
  </si>
  <si>
    <t>marie.gaume@ch-cholet.fr</t>
  </si>
  <si>
    <t>DRCI de Angers</t>
  </si>
  <si>
    <t>Hépato-Gastro-entérologie (cancérologie, MICI, endoscopie, …)</t>
  </si>
  <si>
    <t>Olayat</t>
  </si>
  <si>
    <t>Directeur référent recherche</t>
  </si>
  <si>
    <t>02 41 49 63 50</t>
  </si>
  <si>
    <t>corinne.olayat@ch-cholet.fr</t>
  </si>
  <si>
    <t>Francois</t>
  </si>
  <si>
    <t>02 41 49 62 31</t>
  </si>
  <si>
    <t>caroline.francois@ch-cholet.fr</t>
  </si>
  <si>
    <t>SAINTE GEMME SUR LOIRE</t>
  </si>
  <si>
    <t>Centre Santé Mentale Angevin - CESAME</t>
  </si>
  <si>
    <t>Lambert</t>
  </si>
  <si>
    <t>médecin chef du secteur 4</t>
  </si>
  <si>
    <t>02.41.80.79.54</t>
  </si>
  <si>
    <t>olivier.lambert@ch-cesame-angers.fr</t>
  </si>
  <si>
    <t>RTMS</t>
  </si>
  <si>
    <t>Education thérapeutique en psychiatrie</t>
  </si>
  <si>
    <t>Prise en charge somatique en psychiatrie</t>
  </si>
  <si>
    <t>Evaluation de la pertinence des soins</t>
  </si>
  <si>
    <t>Mathilde</t>
  </si>
  <si>
    <t>Estour-Masson</t>
  </si>
  <si>
    <t>02.41.80.78.12</t>
  </si>
  <si>
    <t>m.estour-masson@ch-cesame-angers.fr</t>
  </si>
  <si>
    <t>Armand-Branger</t>
  </si>
  <si>
    <t>chef de service de la PUI</t>
  </si>
  <si>
    <t>02.41.80.79.21</t>
  </si>
  <si>
    <t>s.armand-branger@ch-cesame-angers.fr</t>
  </si>
  <si>
    <t>Poullelaouen</t>
  </si>
  <si>
    <t>directeur des soins</t>
  </si>
  <si>
    <t>02.41.80.77.35</t>
  </si>
  <si>
    <t>ANGERS</t>
  </si>
  <si>
    <t>CHU ANGERS</t>
  </si>
  <si>
    <t>PELLIER</t>
  </si>
  <si>
    <t>Onco-Pédiatre - Président DRCI</t>
  </si>
  <si>
    <t>02 41 35 57 46</t>
  </si>
  <si>
    <t xml:space="preserve">IsPellier@chu-angers.fr </t>
  </si>
  <si>
    <t>GERONTOLOGIE</t>
  </si>
  <si>
    <t>HEMOPATHIES MALIGNES</t>
  </si>
  <si>
    <t>HEPATOLOGIE</t>
  </si>
  <si>
    <t>NEUROGENETIQUE</t>
  </si>
  <si>
    <t>Loic</t>
  </si>
  <si>
    <t>CARBALLIDO</t>
  </si>
  <si>
    <t>02 41 35 47 59</t>
  </si>
  <si>
    <t>Loic.Carballido@chu-angers.fr</t>
  </si>
  <si>
    <t>Denise</t>
  </si>
  <si>
    <t>JOLIVOT</t>
  </si>
  <si>
    <t>responsable cellule promotion gestion DRCI</t>
  </si>
  <si>
    <t>02 41 35 58 08</t>
  </si>
  <si>
    <t>dejolivot@chu-angers.fr</t>
  </si>
  <si>
    <t>POIROUX</t>
  </si>
  <si>
    <t>Cadre supérieur de santé - Responsable recherche paramédicale</t>
  </si>
  <si>
    <t>laurent.poiroux@chu-angers.fr</t>
  </si>
  <si>
    <t>DANIEL</t>
  </si>
  <si>
    <t>02 41 35 35 44</t>
  </si>
  <si>
    <t>vadaniel@chu-angers.fr</t>
  </si>
  <si>
    <t>56 - Morbihan</t>
  </si>
  <si>
    <t>LORIENT</t>
  </si>
  <si>
    <t>Groupe Hospitalier de Bretagne Sud</t>
  </si>
  <si>
    <t xml:space="preserve">Christian </t>
  </si>
  <si>
    <t>SIRE</t>
  </si>
  <si>
    <t>Docteur - Président du Bureau de Recherche Clinique</t>
  </si>
  <si>
    <t>02 97 06 96 84</t>
  </si>
  <si>
    <t>c.sire@ghbs.bzh</t>
  </si>
  <si>
    <t>Oncologie - Radiothérapie</t>
  </si>
  <si>
    <t>François</t>
  </si>
  <si>
    <t>SCHMITT</t>
  </si>
  <si>
    <t>Docteur - Président de la Commission DPC</t>
  </si>
  <si>
    <t>02 97 06 81 88</t>
  </si>
  <si>
    <t>f.schmitt@ghbs.bzh</t>
  </si>
  <si>
    <t>CONDOMINAS</t>
  </si>
  <si>
    <t>02 97 06 73 54</t>
  </si>
  <si>
    <t>p.condominas@ghbs.bzh</t>
  </si>
  <si>
    <t>GALLATO</t>
  </si>
  <si>
    <t>Directeur des soins en établissement</t>
  </si>
  <si>
    <t>02 97 06 99 39</t>
  </si>
  <si>
    <t>n.gallato@ghbs.bzh</t>
  </si>
  <si>
    <t>LESCOP</t>
  </si>
  <si>
    <t>Directeur des soins en institut de formation</t>
  </si>
  <si>
    <t>02 97 06 91 60</t>
  </si>
  <si>
    <t>v.lescop@ghbs.bzh</t>
  </si>
  <si>
    <t>BRUN-FITTON</t>
  </si>
  <si>
    <t>02 97 06 72 26</t>
  </si>
  <si>
    <t>a.brunfitton@ghbs.bzh</t>
  </si>
  <si>
    <t>ORY BALLUAIS</t>
  </si>
  <si>
    <t>Directeur de la Recherche Clinique, des Affaires et Coopérations Médicales</t>
  </si>
  <si>
    <t>02 97 06 92 68</t>
  </si>
  <si>
    <t>f.oryballuais@ghbs.bzh</t>
  </si>
  <si>
    <t>Mariella</t>
  </si>
  <si>
    <t>LE SAUX</t>
  </si>
  <si>
    <t>02 97 06 96 94</t>
  </si>
  <si>
    <t>m.lesaux@ghbs.bzh</t>
  </si>
  <si>
    <t>Nolwen</t>
  </si>
  <si>
    <t>LEISSEN</t>
  </si>
  <si>
    <t>02 97 06 74 61</t>
  </si>
  <si>
    <t>n.leissen@ghbs.bzh</t>
  </si>
  <si>
    <t xml:space="preserve">Cécilia </t>
  </si>
  <si>
    <t>DELAMARRE</t>
  </si>
  <si>
    <t>Secrétaire de Recherche Clinique</t>
  </si>
  <si>
    <t>02 97 06 90 30</t>
  </si>
  <si>
    <t>sec.rechercheclinique@ghbs.bzh</t>
  </si>
  <si>
    <t>VANNES</t>
  </si>
  <si>
    <t>Centre Hospitalier bretagne Atlantique</t>
  </si>
  <si>
    <t>Merlet</t>
  </si>
  <si>
    <t>02 97 01 48 26</t>
  </si>
  <si>
    <t>antoine.merlet@ch-bretagne-atlantique.fr</t>
  </si>
  <si>
    <t>Godmer</t>
  </si>
  <si>
    <t>Docteur</t>
  </si>
  <si>
    <t>02 97 01 41 45</t>
  </si>
  <si>
    <t>pascal.godmer@ch-bretagne-atlantique.fr</t>
  </si>
  <si>
    <t>Lorre</t>
  </si>
  <si>
    <t>veronique.lorre@ch-bretagne-atlantique.fr</t>
  </si>
  <si>
    <t>Lionel</t>
  </si>
  <si>
    <t>Brisseau</t>
  </si>
  <si>
    <t>02 97 01 41 11</t>
  </si>
  <si>
    <t>lionel.brisseau@ch-bretagne-atlantique.fr</t>
  </si>
  <si>
    <t>72 - Sarthe</t>
  </si>
  <si>
    <t>LE MANS</t>
  </si>
  <si>
    <t>CH le Mans</t>
  </si>
  <si>
    <t>72 00000 25</t>
  </si>
  <si>
    <t>Jean Christophe</t>
  </si>
  <si>
    <t>Callahan</t>
  </si>
  <si>
    <t>Médecin Urgentiste Réanimateur</t>
  </si>
  <si>
    <t>02 43 43 43 43 poste 37520</t>
  </si>
  <si>
    <t>jccallahan@chlemans.fr</t>
  </si>
  <si>
    <t xml:space="preserve">Pneumologie </t>
  </si>
  <si>
    <t>Jadeau</t>
  </si>
  <si>
    <t>02 44 71 07 81</t>
  </si>
  <si>
    <t>cjadeau@chlemans.fr</t>
  </si>
  <si>
    <t>LECHAT</t>
  </si>
  <si>
    <t>Assistante du CRC</t>
  </si>
  <si>
    <t>02.44.71.02.04</t>
  </si>
  <si>
    <t>clechat@ch-lemans.fr</t>
  </si>
  <si>
    <t>Bolle</t>
  </si>
  <si>
    <t>02 43 43 43 43 poste 38045</t>
  </si>
  <si>
    <t>dbolle@ch-lemans.fr</t>
  </si>
  <si>
    <t>Bliez</t>
  </si>
  <si>
    <t>Coordonnateur général de soins</t>
  </si>
  <si>
    <t>02 43 43 27 05</t>
  </si>
  <si>
    <t>vbliez@ch-lemans.fr</t>
  </si>
  <si>
    <t>ALLONNES</t>
  </si>
  <si>
    <t>EPSM Sarthe</t>
  </si>
  <si>
    <t>72 00000 58</t>
  </si>
  <si>
    <t>Joel</t>
  </si>
  <si>
    <t>Canet</t>
  </si>
  <si>
    <t>Psychiatre - Président CME</t>
  </si>
  <si>
    <t>02 43 51 43 43</t>
  </si>
  <si>
    <t>President.CME@epsm-sarthe.fr</t>
  </si>
  <si>
    <t>Audrey</t>
  </si>
  <si>
    <t>Guillas</t>
  </si>
  <si>
    <t>direction@epsm-sarthe.fr</t>
  </si>
  <si>
    <t>85 - Vendée</t>
  </si>
  <si>
    <t>LA ROCHE SUR YON</t>
  </si>
  <si>
    <t>CHD Vendée</t>
  </si>
  <si>
    <t>DESROYS du ROURE</t>
  </si>
  <si>
    <t>Biologiste</t>
  </si>
  <si>
    <t>02 51 44 65 72</t>
  </si>
  <si>
    <t>valerie.desroysduroure@chd-vendee.fr</t>
  </si>
  <si>
    <t>Hépato gastro-entérologie</t>
  </si>
  <si>
    <t>Yannick</t>
  </si>
  <si>
    <t>POIRIER</t>
  </si>
  <si>
    <t>02 51 44 62 16</t>
  </si>
  <si>
    <t>yannick.poirier@chd-vendee.fr</t>
  </si>
  <si>
    <t>Maylis</t>
  </si>
  <si>
    <t>RIVAL</t>
  </si>
  <si>
    <t>Directrice des Affaires Médicales et de la Recherche</t>
  </si>
  <si>
    <t>maylis.rival@chd-vendee.fr</t>
  </si>
  <si>
    <t>Estelle</t>
  </si>
  <si>
    <t>GERBAUD</t>
  </si>
  <si>
    <t>Responsable pormotion interne</t>
  </si>
  <si>
    <t>estelle.gerbaud@chd-vendee.fr</t>
  </si>
  <si>
    <t>FOUBERT</t>
  </si>
  <si>
    <t>audrey.foubert@chd-vendee,fr</t>
  </si>
  <si>
    <t>DESROYS DU ROURE</t>
  </si>
  <si>
    <t>Biologiste – référente investigation</t>
  </si>
  <si>
    <t>36 - Indre</t>
  </si>
  <si>
    <t>CHATEAUROUX</t>
  </si>
  <si>
    <t>Centre Hospitalier CHATEAUROUX-LE BLANC</t>
  </si>
  <si>
    <t>Eliane</t>
  </si>
  <si>
    <t>LABAISSE</t>
  </si>
  <si>
    <t>Responsable Secteur Stratégie et Performance, DSRMT</t>
  </si>
  <si>
    <t>02 54 29 64 64</t>
  </si>
  <si>
    <t>eliane.labaisse@ch-chateauroux.fr</t>
  </si>
  <si>
    <t>Rita</t>
  </si>
  <si>
    <t>CARBONI</t>
  </si>
  <si>
    <t>Service oncologie médicale, en charge de la recherche clinique</t>
  </si>
  <si>
    <t>rita.carboni@ch-chateauroux.fr</t>
  </si>
  <si>
    <t>ARCHINARD</t>
  </si>
  <si>
    <t>n.archinard@chu-tours.fr</t>
  </si>
  <si>
    <t>SAINT HERBLAIN</t>
  </si>
  <si>
    <t>Institut de Cancérologie de l'Ouest</t>
  </si>
  <si>
    <t>Raphaëlle</t>
  </si>
  <si>
    <t>CHARRON-BIGHETTI</t>
  </si>
  <si>
    <t>Directrice de la Recherche Clinique</t>
  </si>
  <si>
    <t>02 40 67 98 08</t>
  </si>
  <si>
    <t>Raphaelle.Charron-Bighetti@ico.unicancer.fr</t>
  </si>
  <si>
    <t>Établissement de référence du Loir et Cher, le Centre Hospitalier Simone Veil de Blois  intéragit en étroite et indispensable collaboration avec les établissements voisins.  
En progression constante, l'Unité de Recherche Clinique (URC) a pour objectif de développer la recherche clinique dans de nombreux secteurs dans le respect de la réglementation en vigueur et des critères de qualité requis. L'URC répond dans les plus brefs délais, aux études de faisabilité des
promoteurs académiques et industriels.</t>
  </si>
  <si>
    <t>Le Ch Chartres offre des technicités spécifiques de diagnostic et de traitements pour une prise en charge optimale dans les meilleurs délais. Cet hôpital général offre une approche pluridisciplinaire ( TEP, Scanners, IRM, ,,,) à toutes les spécialités d'organes, permettant aux patients un accès rapide à l'oncologie générale, en étroite et indispensable collaboration avec les laboratoires bio moléculaires de la région centre(CHR Orléans et CHRU de Tours) et la proximité des centres référents de Paris. Le service de cardiologie est également doté d'un plateau technique performant ainsi que le service de Neurologie. le Ch draine également un vaste bassin pour la prise en charge des patientes en Obstétrique-Gynécologie liée à la fermeture de certaines maternités sur la région..La recherche clinique au Ch Chartres se développe dans de nombreux secteurs sous la responsabilité de 3 unités de recherche structurées et efficientes répondant aux enjeux et attentes de l'établissement.</t>
  </si>
  <si>
    <t>Le CH de Cholet participe à des programmes de recherches depuis de nombreuses années. Une unité de Recherche Clinique a été créée en 2016 afin de faciliter l'acces du patient à l'innovation . Le CH couvre un territoire de 250 000 habitants et les investigateurs des thématiques décrites ci-dessus ont pour objectif de développer l'activité de recherche clinique dans leur spécialité.</t>
  </si>
  <si>
    <t>Le CH de Dreux travaille en collaboration avec les établissements du département d'Eure et Loir et des départements voisins. Aussi, la recherche clinique se développe dans de nombreux secteurs,  avec le soutien de la DRCI référente.
Il participe activement à l'encadrement de stages de formation à la recherche et aux thèses de Doctorat en médecine générale.</t>
  </si>
  <si>
    <t>Etablissement de référence départemental (bassin de 662 300 habitants) qui développe une prise en charge à la fois de proximité et de secteur (CMP, hospitalisation à temps plein, hôpital de jour) à des soins spécifiques : 
- Un centre de psychiatrie et d’accueil des urgences.
- Une filière de soins en géronto-psychiatrie.
- Une unité d’hospitalisation pour adolescents.
- Un CDAA (Centre de Diagnostic et d’Accompagnement de l’Autisme).
- Une filière de soins en addictologie.
- Un centre de réhabilitation psycho-social et de remédiation au sein d’un pôle regroupant des activités de thérapie familiale, cognitive TCC, victimologie.
Et au niveau régional et inter-régional :
- Une filière de soins en milieu pénitentiaire (Dispositif de soins de niveau I, II et III avec une UHSA).</t>
  </si>
  <si>
    <t>L'établissement souhaite poursuivre le développement de l'activité de recherche dans des services "émergeants" : Anesthésie, Pédiatrie, Gériatrie, Neurologie, Chirurgie</t>
  </si>
  <si>
    <t>Les praticiens du CH Erdre et Loire participent très ponctuellement à des protocoles de recherche. Cela pourrait être développé dans le cadre des partenariats médicaux du GHT avec des praticiens à temps partagé.</t>
  </si>
  <si>
    <t>Avec 63 études actives (en cours d'inclusions et de suivis) dont 37 en Oncologie/Hémato-Oncologie, le CH de Cornouaille a permis en 2018 à 1271 patients de faire avancer la Recherche Clinique Industrielle et Académique. Notre grande force: la motivation des praticiens pour permettre au plus grand nombre l'accès aux nouvelles thérapies comme l'immunologie au sein même du territoire.</t>
  </si>
  <si>
    <t>TMS (stimulation magnétique transcranienne) , ECT (électroconvulsivothérapie), TDCs (stimulation transcranienne à courant directe).
L'établissement dispose d'une expertise en recherche clinique au sein de ces pôles universitaires de psychiatrie en collaboration avec le CHU de Rennes.</t>
  </si>
  <si>
    <t xml:space="preserve">Le développement de la Recherche et de l'Innovation est un des axes prioritaires de la Fondation Ildys. Les équipes de l'ensemble des sites et servicess sont accompagnées par une cellule structurée et pluridisciplinaire qui travaille en étroite collaboration avec de nombreux partenaires tant régionaux que nationaux. La Fondation a également intégré, en 2013, le groupement coopératif RIMBO et, en 2015, le dispositif coopératif de recherche en SSR de la FEHAP. </t>
  </si>
  <si>
    <t>Laboratoire : oui
Le Groupe Hospitalier Bretagne Sud (GHBS) est issu au 1er janvier 2018 de la fusion des établissements publics de santé du territoire  n°3 (Morbihan: Lorient/Quimperlé). Il développe un portefeuille d’études cliniques dans de nombreuses disciplines médicales au-delà des spécialités liées à la cancérologie qui reste le secteur majeur et historique de développement de la Recherche Clinique au GHBS. Le dynamisme des équipes médicales, la qualité du plateau technique et la structuration d’une unité de recherche clinique ont permis  de conforter la crédibilité du GHBS vis-à-vis des promoteurs, avec l’opportunité de participer à des études de phase 2. L'établissement souhaite désormais promouvoir la recherche paramédicale déjà engagée en interne et s'appuyant sur l'offre de formation locale (IFPS, Université, Laboratoire de simulation). Ses orientations stratégiques 2020 concernent : le renforcement du partenariat avec le réseau régional BREC'H (CHU de Rennes), la démarche qualité en recherche clinique (audit prévu), poursuite  des formations aux bonnes pratiques et développement de l'innovation en santé et des partenariats innovants.</t>
  </si>
  <si>
    <t>Nous souhaitons poursuivre le développement de la recherche clinique dans nos thématiques, en élargissant ces dernières selon les dynamiques médicales.
Notre équipe de recherche clinique et la taille de notre établissement facilitent la mise en place de projets tant industriels qu'académiques, médicaux et paramédicaux. Ace jour, le développement de la recherche paramédicale est un objectif fort sur le territoire du Finistère, en partenariat avec le Centre d'Investigation Clinique et le CHRU de Brest.</t>
  </si>
  <si>
    <t>Gestion des échantillons biologiques (technicage, stockage, envoi)
rTMS (stimulation magnétique transcrânienne)
Centre prélèvement d’organes et de tissus
L’Unité de Recherche Clinique est une unité transversale. Elle travaille avec tous les services cliniques afin d’améliorer les soins pour les patients au sein du Groupement Hospitalier d’Armor (Saint-Brieuc, Guingamp, Lannion-Trestel, Paimpol, Quintin et Lamballe et Tréguier).
Notre unité souhaite être un centre d’excellence : rigueur, qualité, réponse rapide aux faisabilités (guichet unique), partage d’informations et gestion des études via un logiciel informatique dédié, formation continue des équipes médicales et para-médicales à tous les aspects de la recherche clinique.
Le CH de Saint Brieuc fait partie du réseau BRECH (Bretagne Recherche Clinique Hospitalière).</t>
  </si>
  <si>
    <t>L'Unité de Recherche Clinique du CH de Saint-Malo, créée en 2013, est organisée en guichet unique performant, prenant en charge tous les essais cliniques dès la phase 2, sur de nombreuses aires thérapeutiques.
L'URC répond aux études de faisabilité dans les plus brefs délais, accompagne les professionnels de santé de l'établissement dans leurs formations et certifications requises par la recherche et assure un suivi qualité des essais sur site via des procédures conformes aux requis des promoteurs industriels et institutionnels</t>
  </si>
  <si>
    <t>PMA assistance médicale à la procréation
Le CH de Saint Nazaire couvre un territoire allant de 250 000 habitants en période scolaire à 700 000 habitants en période estivale. Notre URC a pour objectif de faciliter l'accès du patient à l'innovation, de veiller au respect de la réglementation en vigueur et de satisfaire aux critères de qualité des promoteurs. Un Comité de Recherche Clinique se réunit régulièrement afin de répondre dans les plus brefs délais aux études de faisabilité des promoteurs académiques et industriels pour des études tant médicales que paramédicales.</t>
  </si>
  <si>
    <t>GIRCI SOHO</t>
  </si>
  <si>
    <t>Landes</t>
  </si>
  <si>
    <t>Mont-de-Marsan</t>
  </si>
  <si>
    <t>Centre Hospitalier de Mont de Marsan</t>
  </si>
  <si>
    <t>Vincent</t>
  </si>
  <si>
    <t>TORTES SAINT JAMMES</t>
  </si>
  <si>
    <t>Directeur des affaires médicales, en charge des essais cliniques</t>
  </si>
  <si>
    <t>05 58 05 10 51</t>
  </si>
  <si>
    <t>vincent.tortessaintjammes@ght40.fr</t>
  </si>
  <si>
    <t>Hospitalisation de jour Oncologie : 22</t>
  </si>
  <si>
    <t>CHU Bordeaux</t>
  </si>
  <si>
    <t>Médecine Nucléaire</t>
  </si>
  <si>
    <t>La cellule de recherche clinique est composée de 2 ARCs.
La recherche clinique s’est structurée autour d’une Unité de Recherche Clinique (URC) territoriale au niveau du GHT des Landes. L’objectif étant la mutualisation des moyens dans le but d’organiser et de coordonner l’activité de recherche clinique. Cette URC à vocation de guichet unique et d’interface entre les services cliniques et les promoteurs, mais aussi de support des équipes cliniques pour la participation aux études (faisabilité, mise en place, saisie des données, circuit pharmaceutique et des prélèvements) et ainsi de faciliter l’inclusion des patients. Cette organisation reposant sur des procédures. Un autre objectif est d’accompagner les médecins, mais aussi les paramédicaux dans la rédaction de projets, leur réalisation jusqu’à leur valorisation.</t>
  </si>
  <si>
    <t>Tarn</t>
  </si>
  <si>
    <t>Albi</t>
  </si>
  <si>
    <t>Centre hospitalier d'Albi</t>
  </si>
  <si>
    <t>Jérémy</t>
  </si>
  <si>
    <t>LUCENO</t>
  </si>
  <si>
    <t>Directeur-Adjoint</t>
  </si>
  <si>
    <t>05 63 47 43 30</t>
  </si>
  <si>
    <t>jeremy.luceno@ch-albi.fr</t>
  </si>
  <si>
    <t>CHU Toulouse</t>
  </si>
  <si>
    <t xml:space="preserve">Personnes âgées (urgences et réanimation gériatriques) </t>
  </si>
  <si>
    <t>Biologie</t>
  </si>
  <si>
    <t>gamma-camera</t>
  </si>
  <si>
    <t>L’établissement développe la recherche en soins et l’innovation organisationnelle ; il a structuré son processus recherche clinique pour sécuriser ses engagements en matière d'inclusions et de suivi. Il est inscrit dans une  dynamique de recherche clinique au niveau du  GHT.</t>
  </si>
  <si>
    <t>Gers</t>
  </si>
  <si>
    <t>Auch</t>
  </si>
  <si>
    <t>Centre Hospitalier d'Auch</t>
  </si>
  <si>
    <t>Julie</t>
  </si>
  <si>
    <t>VALLA</t>
  </si>
  <si>
    <t>DHR</t>
  </si>
  <si>
    <t>05 62 61 79 92</t>
  </si>
  <si>
    <t>j.valla@ch-auch.fr</t>
  </si>
  <si>
    <t>1 (TP 80%)</t>
  </si>
  <si>
    <t xml:space="preserve">CHU Toulouse </t>
  </si>
  <si>
    <t>1 dont 2 inclusions</t>
  </si>
  <si>
    <t>Gynécologie- obstétrique</t>
  </si>
  <si>
    <t>L'établissement souhaiterait développer la recherche en onco-gériatrie, et en gynécologie; avec une équipe de médecins jeunes et motivés. L'établissement souhaiterait mettre en place des études pour la prise en charge et le suivi de patients en oncologie (type AMA, COACH…)
Maud BASSO ARC maud.basso@ch-auch.fr 05 62 61 36 14</t>
  </si>
  <si>
    <t>Hautes-Pyrénées</t>
  </si>
  <si>
    <t>Tarbes</t>
  </si>
  <si>
    <t>Centre Hospitalier de Bigorre</t>
  </si>
  <si>
    <t>Laurie</t>
  </si>
  <si>
    <t>LASSALLE</t>
  </si>
  <si>
    <t>Directrice-Adjointe</t>
  </si>
  <si>
    <t>05 62 54 56 37</t>
  </si>
  <si>
    <t>llassalle@ch-tarbes-vic.fr</t>
  </si>
  <si>
    <t>REANIMATION</t>
  </si>
  <si>
    <t>GERIATRIE</t>
  </si>
  <si>
    <t>PNEUMOLOGIE</t>
  </si>
  <si>
    <t xml:space="preserve">MEDECINE INTERNE </t>
  </si>
  <si>
    <t>oui, partagé avec le CH de Pau</t>
  </si>
  <si>
    <t>Autres Thématiques de recherche : DERMATOLOGIE | GYNECOLOGIE | CARDIOLOGIE |PEDIATRIE | DIABETOLOGIE | BIOLOGIE | PHARMACO-TOXICOLOGIE
Le Groupe Hospitalier Tarbes-Lourdes comprend le CH de Bigorre (sites de Tarbes, Astugue, et Vic-en-Bigorre) et le site de Lourdes. Le Groupe Hospitalier Tarbes-Lourdes affiche une forte volonté médicale et administrative de développer la recherche clinique de promotion institutionnelle ou industrielle. Des moyens dédiés ont été déployés sur les deux établissements, qui font partie du groupement de coopération sanitaire « groupe hospitalier des Hautes Pyrénées », avec une direction commune. Les CH de Bigorre et de Lourdes sont déjà impliqués dans des activités de recherche clinique en tant qu’investigateurs, et souhaitent maintenant développer la promotion interne des études institutionnelles émanant de ses équipes médicales et paramédicales.
Vanessa LATRY ARC Coordinateur Groupe Hospitalier Tarbes-Lourdes 05 62 54 51 26 vlatry@ch-tarbes-vic.fr</t>
  </si>
  <si>
    <t>Lot</t>
  </si>
  <si>
    <t>Cahors</t>
  </si>
  <si>
    <t>Centre Hospitalier de Cahors</t>
  </si>
  <si>
    <t>Cécile</t>
  </si>
  <si>
    <t>CARAYOL</t>
  </si>
  <si>
    <t>IRC-ARC-Study coordinator</t>
  </si>
  <si>
    <t>05 65 20 51 46</t>
  </si>
  <si>
    <t>cecile.carayol@ch-cahors.fr</t>
  </si>
  <si>
    <t>2,5 (dont 0,5 dédié à la Gériatrie)</t>
  </si>
  <si>
    <t>Geriatrie</t>
  </si>
  <si>
    <t>Urgence Neurologie</t>
  </si>
  <si>
    <t xml:space="preserve">Plateau technique Rhumatologie (Ostéodensitométrie
 échographie articulaire, capillaroscopie, microscope optique)
</t>
  </si>
  <si>
    <t>Autres thématiques de Recherche: Diabétologie,  Réanimation, Cardiologie, Néphrologie, Gastro-Entérologie, Hémodialyse, Infectiologie, Plaie et cicatrisation, Pédiatrie.
L'Unité de Recherche Clinique compte 3 ARCs dont une dédiée à la thématique de Gériatrie à mi-temps
Lucia Acebey - ARC Gériatrie - Study coordinator
05.65.20.84.39 - lucia.acebey@ch-cahors.fr
Bénédicte Rabier - IRC-ARC-Study coordinator -
05.65.20.84.16 - benedicte.rabier@ch-cahors.fr</t>
  </si>
  <si>
    <t>Castres</t>
  </si>
  <si>
    <t>Centre Hospitalier Intercommunal Castres-Mazamet</t>
  </si>
  <si>
    <t>Stéphanie</t>
  </si>
  <si>
    <t>GUYERE</t>
  </si>
  <si>
    <t xml:space="preserve">Directeur Adjoint </t>
  </si>
  <si>
    <t>05 63 71 62 72</t>
  </si>
  <si>
    <t>stephanie.guyere@chic-cm.fr</t>
  </si>
  <si>
    <t>1,6 en 2019</t>
  </si>
  <si>
    <t>Oncologie-Médicale</t>
  </si>
  <si>
    <t xml:space="preserve">Il y  a une volonté médicale et administrative de développer la recherche clinique, et les services de spécialités apportent leur expertise dans les différents domaines thématiques.
Des publications ont été réalisées ainsi que des participations aux congrès nationaux et internationaux sous forme de posters. Un Praticien Hospitalier est formé à la recherche (DIU développement industriel du médicament dans la maladie d'Alzheimer), ainsi qu’une équipe Infirmière. Un Comité de Recherche Clinique a été créé depuis septembre2015.
L’établissement s’investit en recherche clinique dans l'e santé; il existe un partenariat avec l'école d'ingénieur ISIS "Informatique et Systèmes d'Information pour la Santé" de Castres.
Un service de soins simulé (2 mannequins) a été créé à l'Institut de Formation en Soins Infirmiers (IFSI) de Castres.
De plus, en 2020 1 projet en soins infirmiers au sein du service d’Oncologie, porté par 1 IDE accompagnée par l’ARC du service  va être déposé à l’APIRES avec l’aide de l’équipe de coordonnateur paramédicale du CHU de Toulouse ce qui montre une réelle motivation du personnel paramédical </t>
  </si>
  <si>
    <t>Ariége</t>
  </si>
  <si>
    <t xml:space="preserve">Saint Jean de Verges </t>
  </si>
  <si>
    <t>Centre hospitalier intercommunal des vallées de l'Ariège</t>
  </si>
  <si>
    <t>090781774</t>
  </si>
  <si>
    <t>Christine</t>
  </si>
  <si>
    <t>STERVINOU</t>
  </si>
  <si>
    <t>05 61 60 90 97</t>
  </si>
  <si>
    <t>christine.stervinou@chi-val-ariege.fr</t>
  </si>
  <si>
    <t>angiologie</t>
  </si>
  <si>
    <t>médecine</t>
  </si>
  <si>
    <t xml:space="preserve">IRM </t>
  </si>
  <si>
    <t xml:space="preserve">L'établissement a instauré une direction recherche avec création  d'une commission scientifique et pédagogique de territoire. Une recherche est en en cours pour le développement d'outils connectés au service des patients vulnérables en gériatrie. Projets futurs en obstétrique et diététique - Autre axe de développement: la recherche en simulation en santé. </t>
  </si>
  <si>
    <t>Lavaur</t>
  </si>
  <si>
    <t>Centre Hospitalier de Lavaur</t>
  </si>
  <si>
    <t>CAZALON</t>
  </si>
  <si>
    <t>05 63 58 85 54</t>
  </si>
  <si>
    <t>elodie.cazalon@chi-cm.fr</t>
  </si>
  <si>
    <t>ALZHEIMER</t>
  </si>
  <si>
    <t>PREVENTION</t>
  </si>
  <si>
    <t>FRAGILITE</t>
  </si>
  <si>
    <t>Lourdes</t>
  </si>
  <si>
    <t>Centre Hospitalier de Lourdes</t>
  </si>
  <si>
    <t>Tarn et Garonne</t>
  </si>
  <si>
    <t>Montauban</t>
  </si>
  <si>
    <t>Centre Hospitalier Montauban</t>
  </si>
  <si>
    <t>Brigitte</t>
  </si>
  <si>
    <t>Responsable administrative de la RC</t>
  </si>
  <si>
    <t xml:space="preserve">05.63.92.80.03 </t>
  </si>
  <si>
    <t>b.blanquet@ch-montauban.fr</t>
  </si>
  <si>
    <t>Anesthésie / Réanimation/Urgences :
Sepsis, Pneumopathie, Arrêt cardiaque, Débit cardiaque, Evaluation précharge</t>
  </si>
  <si>
    <t>Centre anti-douleurs/Rhumatologie</t>
  </si>
  <si>
    <t>Neurologie : Unité Neuro-Vasculaire – IRM – Scanner – Echocardiographietransoesophagienne – EEG – Enregistrement du sommeil – AEG – Echodoppler</t>
  </si>
  <si>
    <t xml:space="preserve">Hépatologie : Endoscopie digestive avec endoscopie interventionnelle (sphinctérotomie, prothèse biliaire, échoendoscopie…) - Imagerie médicale (IRM, scanner, échographie) - Bloc opératoire
Oncologie </t>
  </si>
  <si>
    <t>Aveyron</t>
  </si>
  <si>
    <t>Rodez</t>
  </si>
  <si>
    <t>Centre Hospitalier Jacques Puel</t>
  </si>
  <si>
    <t>PONTIES</t>
  </si>
  <si>
    <t>Adjoint au Directeur</t>
  </si>
  <si>
    <t>o.ponties@ch-rodez.fr</t>
  </si>
  <si>
    <t>Grâce à l’embauche à temps plein d’un ARC en oncologie, le CH de Rodez, établissement support du GHT du Rouergue et Centre de Coordination en Cancérologie (3C), s'est donné les moyens de développer la recherche clinique dans ces domaines : sénologie, digestif, pneumologie, hématologie et radiothérapie.</t>
  </si>
  <si>
    <t>Haute-Garonne</t>
  </si>
  <si>
    <t>Toulouse</t>
  </si>
  <si>
    <t>Centre Hospitalier Gérard Marchant</t>
  </si>
  <si>
    <t>MADELPUECH</t>
  </si>
  <si>
    <t>05.61.43.40.28 / 40.32</t>
  </si>
  <si>
    <t xml:space="preserve">bruno.madelpuech@ch-marchant.fr </t>
  </si>
  <si>
    <t>oui
(GIP FERREPSY)</t>
  </si>
  <si>
    <t>GIP FERREPSY(Fédération de recherche en psychiatrie et santé mentale Occitanie)</t>
  </si>
  <si>
    <t>Clinique Croix du SUD</t>
  </si>
  <si>
    <t>Loubna</t>
  </si>
  <si>
    <t>MAVIER</t>
  </si>
  <si>
    <t>05 81 14 03 26</t>
  </si>
  <si>
    <t>lmavier@capio.fr</t>
  </si>
  <si>
    <t>Cornebarrieu</t>
  </si>
  <si>
    <t>Clinique des Cèdres</t>
  </si>
  <si>
    <t>05 62 13 33 69</t>
  </si>
  <si>
    <t>Guyane</t>
  </si>
  <si>
    <t>Cayenne</t>
  </si>
  <si>
    <t>Centre Hospitalier de Cayenne</t>
  </si>
  <si>
    <t>CARTIER</t>
  </si>
  <si>
    <t>Directrice de la Recherche</t>
  </si>
  <si>
    <t>05 94 39 51 26</t>
  </si>
  <si>
    <t>caroline.cartier@ch-cayenne.fr</t>
  </si>
  <si>
    <t>CHU de Martinique</t>
  </si>
  <si>
    <t>- Infectiologie Tropicale</t>
  </si>
  <si>
    <t>- Infection par le VIH</t>
  </si>
  <si>
    <t>- Maladies Génétiques et Chroniques</t>
  </si>
  <si>
    <t>- Sciences sociales et Inégalités de santé</t>
  </si>
  <si>
    <t>IRM 3 TESLA, un scanner 128 barrettes, laboratoire P3, 2 chaines biochimie, scanner de lames</t>
  </si>
  <si>
    <t xml:space="preserve">     Avec sa maternité de niveau 3, son laboratoire P3, son centre intégré de drépanocytose, l'association de son laboratoire aux centres nationaux de référence Leishmaniose, Toxoplasmose et Paludisme, ses activités d'enseignements (IFSI, CESU, DCEM et TCEM de médecine) et de télémédecine, l'espertise du CHAR en recherche médicale rayonne dans la région amazonienne au travers notamment de partenariats internationaux. 
     En 2021, sera inauguré un Batiment de 2500 m², dédié à l'Enseignement &amp; Recherche et qui acceuillera les différents acteurs de la santé tropciale Amazonienne: CHAR, INSERM, Université, Institut Pasteur, le Service de Santé des Armées, le CNES,l'IRD, l'AFD et l'Agence Régionale de Santé.</t>
  </si>
  <si>
    <t>Gironde</t>
  </si>
  <si>
    <t>Bordeaux</t>
  </si>
  <si>
    <t>Clinique Tivoli Ducos</t>
  </si>
  <si>
    <t>Louise</t>
  </si>
  <si>
    <t>DELAVENNE</t>
  </si>
  <si>
    <t>Secrétaire de direction</t>
  </si>
  <si>
    <t>05 56 11 61 11</t>
  </si>
  <si>
    <t>secretariat-de-direction@clinique-tivoli.com</t>
  </si>
  <si>
    <t>19 en chimiothérapie</t>
  </si>
  <si>
    <t xml:space="preserve">Volonté de développer la recherche clinique industrielle &amp; institutionnelle en oncologie ainsi qu'en radiothérapie. Le but étant de proposer une innovation thérapeutique adaptée et ciblée aux patients de notre centre tout en prenant en compte leur qualité de vie. </t>
  </si>
  <si>
    <t>Lot-et-Garonne</t>
  </si>
  <si>
    <t>Agen</t>
  </si>
  <si>
    <t>Centre Hospitalier Agen-Nérac</t>
  </si>
  <si>
    <t>BLANC</t>
  </si>
  <si>
    <t>Directrice des affaires financières</t>
  </si>
  <si>
    <t>05 53 69 71 03</t>
  </si>
  <si>
    <t>blancn@ch-agen-nerac.fr</t>
  </si>
  <si>
    <t>36 places</t>
  </si>
  <si>
    <t>0,5ETP IDE et 1 ETP ARC</t>
  </si>
  <si>
    <t>Aucun</t>
  </si>
  <si>
    <t>Cardiologie/Thrombose</t>
  </si>
  <si>
    <t>Nous avons en place une recherche académique opérante. Les moyens humains mis à la disposition par l'établissement : 0,5ETP IDE  et 1 ETP ARC nous ouvrent des perspectives dans le domaine de la recherche industrielle sur des thématiques porteuses telles que la cancérologie hématologique ou d'organes pleins, la gastro-entérologie avec les maladies inflammatoires et les hépatites, la rhumatologie avec les maladies inflammatoires, la maladie thrombo-embolique avec des essais de phase III déjà réalisés, la neurologie avec la sclérose en plaque ou l'épileptologie, la pédiatrie, la médecine d'urgence et toutes ses pathologies aigues</t>
  </si>
  <si>
    <t>Pyrénées-Atlantiques</t>
  </si>
  <si>
    <t>Pau</t>
  </si>
  <si>
    <t>Centre hospitalier de Pau</t>
  </si>
  <si>
    <t>LIORT</t>
  </si>
  <si>
    <t>Directrice adjointe chargée des affaires médicales et générales</t>
  </si>
  <si>
    <t>05 59 72 69 89</t>
  </si>
  <si>
    <t>audrey.liort@ch-pau.fr</t>
  </si>
  <si>
    <t>Mère-enfant</t>
  </si>
  <si>
    <t>Laboratoire d'anatomo-pathologie
Radiologie interventionnelle                             Médecine nucléaire</t>
  </si>
  <si>
    <t xml:space="preserve">Une Unité de Recherche Clinique a été mise en place en mars 2013 et placée sous la responsabilité de la Direction des Affaires Médicales et de la recherche clinique du Centre Hospitalier de Pau et du Département de l’Information Médicale, respectivement pour les aspects juridiques et méthodologiques. Elle répond aux besoins des équipes médicales en matière de  conseils méthodologiques, rédaction de protocoles, analyse statistique de données, aide à la publication d’articles scientifiques, formalisation des conventions de recherche avec les promoteurs, aide opérationnelle aux inclusions, rédaction de procédures qualité. 
</t>
  </si>
  <si>
    <t>Dordogne</t>
  </si>
  <si>
    <t>Périgueux</t>
  </si>
  <si>
    <t>Centre hospitalier de Périgueux</t>
  </si>
  <si>
    <t>BELLICCHI</t>
  </si>
  <si>
    <t xml:space="preserve">Directeur Adjoint Finances </t>
  </si>
  <si>
    <t>05 53 45 30 90</t>
  </si>
  <si>
    <t>guillaume.bellicchi@ch-perigueux.fr</t>
  </si>
  <si>
    <t>Hématologie-Oncologie</t>
  </si>
  <si>
    <t>File active de 267 patients équipés d'une pompe à insuline, présence d'un service de chirurgie thoracique, développement de la PMA, développement de la télémédecine</t>
  </si>
  <si>
    <t>En plus des thématiques affichées, l’établissement souhaite également développer la 
recherche en infectiologie et l'accès à de nouveaux protocoles ou de nouvelles molécules dans ce domaine, le développement de la télémédecine, ainsi que la recherche paramédicale.  Une Unité de Recherche Clinique (URC) : 2 ETP de personnels formés à la recherche clinique : 2 ETP Attachés de Recherche Clinique (ARC), 0.5 ETP Infirmière de Recherche Clinique, des locaux dédiés, du matériel adapté pour le traitement des échantillons (centrifugeuse et congélateurs -20°C et -80°C). Elle permet une réponse rapide de l’administration (signatures des conventions : 100% avant 65 jours,...). Elle dispose d’une zone d’archivage des dossiers spécifiques à la recherche clinique. Des formations régulières des investigateurs et paramédicaux aux Bonnes Pratiques Cliniques sont proposées.</t>
  </si>
  <si>
    <t>Villenave d'Ornon</t>
  </si>
  <si>
    <t>Hôpital d'Instruction des Armées Robert Picqué</t>
  </si>
  <si>
    <t>Lisa</t>
  </si>
  <si>
    <t>CARENCO</t>
  </si>
  <si>
    <t>ARC/Coordinatrice des études cliniques</t>
  </si>
  <si>
    <t>05 56 84 73 84</t>
  </si>
  <si>
    <t>lisa.carenco@intradef.gouv.fr</t>
  </si>
  <si>
    <t>Urgences - soins primaires</t>
  </si>
  <si>
    <t>Psychiatrie, Stress post traumatique</t>
  </si>
  <si>
    <t>Médecine physique et rééducation du sportif</t>
  </si>
  <si>
    <t xml:space="preserve">Etablissement de santé militaire disposant d’une unité de recherche clinique avec autorisation de lieu de recherche pour les essais de type 2 à 4, participant à plusieurs études cliniques institutionnelles,  académiques et industrielles. Les pôles propices à la recherche sont réanimation/urgences, la prise en charge des états de stress post traumatiques et la rééducation des traumatismes liés au sport.Une collaboration avec le service de pneumologie permet la mise en place d'études en oncologie notamment. La recherche paramédicale est aussi particulièrement mise en avant. </t>
  </si>
  <si>
    <t>Corrèze</t>
  </si>
  <si>
    <t>Brive La Gaillarde</t>
  </si>
  <si>
    <t>Centre Hospitalier de Brive La Gaillarde</t>
  </si>
  <si>
    <t>Clara</t>
  </si>
  <si>
    <t>BOISSAVI</t>
  </si>
  <si>
    <t>Attachée d'administration hospitalière
Affaires médicales</t>
  </si>
  <si>
    <t>05 55 92 62 08</t>
  </si>
  <si>
    <t>clara-boissavi@ch-brive</t>
  </si>
  <si>
    <t>1,3 ETP</t>
  </si>
  <si>
    <t>CHU Limoges</t>
  </si>
  <si>
    <t>Seul centre de réanimation agréé en Corrèze
Pour la Cardiologie : plateau technique invasif et non invasif.
Bloc opératoire rénové avec 7 salles d’intervention et 5 salles d’obstétriques, équipé d’un excellent matériel chirurgical et anesthésique. 14 lits de réanimation polyvalente assurent une prise en charge sécurisée des patients après l’intervention.</t>
  </si>
  <si>
    <t>L’établissement souhaite poursuivre le développement de la recherche clinique avec l'accompagnement et le soutien du CIC du CHU de Limoges, par une mise à disposition d'une équipe de recherche clinique (Chef de projets, ARC, IRC,…)  
Une convention de partenariat a été établie.</t>
  </si>
  <si>
    <t>Charente</t>
  </si>
  <si>
    <t>Angoulême</t>
  </si>
  <si>
    <t>Centre hospitalier d 'Angoulême</t>
  </si>
  <si>
    <t>COSSEC</t>
  </si>
  <si>
    <t>Directrice-adjointe</t>
  </si>
  <si>
    <t>05 45 24 40 02</t>
  </si>
  <si>
    <t>direction.hopital@ch-angouleme.fr</t>
  </si>
  <si>
    <t>CHU de Poitiers</t>
  </si>
  <si>
    <t xml:space="preserve"> IRM 3 TESLA</t>
  </si>
  <si>
    <t>L’établissement souhaite développer les inclusions dans les essais académiques et augmenter les publications, il compte également former ses praticiens à la recherche clinique.</t>
  </si>
  <si>
    <t>Haute-Vienne</t>
  </si>
  <si>
    <t>Limoges</t>
  </si>
  <si>
    <t>Polyclinique de Limoges</t>
  </si>
  <si>
    <t>MALIVERT</t>
  </si>
  <si>
    <t>Chef de Projet</t>
  </si>
  <si>
    <t>05 55 05 88 45</t>
  </si>
  <si>
    <t>amandine.malivert@chu-limoges.fr</t>
  </si>
  <si>
    <t>3 ETP</t>
  </si>
  <si>
    <t>Oncologie-Radiothérapie</t>
  </si>
  <si>
    <t>Laboratoire d'analyses biologiques, Laboratoire d'anatomo-pathologie</t>
  </si>
  <si>
    <t>Il existe un contrat de partenariat entre la Polyclinique et le CHU pour une mise à disposition d'une équipe RC (CDP, ARC, IRC,…) et d'un plateau technique permettant de réaliser des essais complexes logistiquement (échantillons, PK, RECIST,…)</t>
  </si>
  <si>
    <t>Gard</t>
  </si>
  <si>
    <t>Bagnols sur Cèze</t>
  </si>
  <si>
    <t>Centre Hospitalier de Bagnols sur Céze</t>
  </si>
  <si>
    <t>DOMENGES</t>
  </si>
  <si>
    <t>04 66 79 10 00</t>
  </si>
  <si>
    <t>bdomenges@ch-bagnolssurceze.fr</t>
  </si>
  <si>
    <t>CHU Nimes</t>
  </si>
  <si>
    <t>diabétologie</t>
  </si>
  <si>
    <t>Deux Sèvres</t>
  </si>
  <si>
    <t>Niort</t>
  </si>
  <si>
    <t>Centre Hospitalier de Niort</t>
  </si>
  <si>
    <t>Diane</t>
  </si>
  <si>
    <t>CHUILLET MOREAU</t>
  </si>
  <si>
    <t xml:space="preserve">05 49 78 20 49  </t>
  </si>
  <si>
    <t>diane.chuillet-moreau@ch-niort.fr</t>
  </si>
  <si>
    <t>CHU Poitiers</t>
  </si>
  <si>
    <t>Oncogénétique</t>
  </si>
  <si>
    <t>Autres thématiques de recherche : 
Autisme 
Endocrinologie-Diabétologie</t>
  </si>
  <si>
    <t xml:space="preserve">L’établissement engage des moyens pour développer la recherche clinique institutionnelle/académique et industrielle : Recrutement d’un responsable de recherche clinique, prise de contact avec les laboratoires, structuration de l’équipe médicale…. D’ailleurs, nous avons mis en place une unité de recherche clinique au sein de l’établissement pour répondre aux exigences administratives des promoteurs et avoir un seul interlocuteur. Notre établissement participe activement à des études cliniques institutionnelles/académiques et industrielles. L’objectif de l’établissement est d’intensifier la participation à des études cliniques, cette démarche ayant par ailleurs pour but de renforcer l’attractivité du CH auprès des médecins.  </t>
  </si>
  <si>
    <t>La Couronne</t>
  </si>
  <si>
    <t>Centre Hospitalier Camille Claudel</t>
  </si>
  <si>
    <t>Roger</t>
  </si>
  <si>
    <t>ARNAUD</t>
  </si>
  <si>
    <t>05 45 67 58 77</t>
  </si>
  <si>
    <t>direction@ch-claudel.fr</t>
  </si>
  <si>
    <t>244 lits (adultes) et 12 lits (adolescents)</t>
  </si>
  <si>
    <t>70 places (HJ adultes) et 82 places (HJ infanto juvénile)</t>
  </si>
  <si>
    <t>Recherche en lien avec les organisations et le management</t>
  </si>
  <si>
    <t>La direction du CH Camille CLAUDEL, Etablissement Publique de Santé Mentale de la Charente, s'inscrit dans une dynamique de dévéloppement de la recherche médicale et paramédicale. Notre établissement, sur désignation de l'ARS, est référent RCP/santé mentale et psychiatrie et coordinateur de la recherche infirmière de l'ancienne région Poitou-Charentes.</t>
  </si>
  <si>
    <t>Réseau de Médecins Généralistes du Limousin : GénéraLIM</t>
  </si>
  <si>
    <t>PFENDER</t>
  </si>
  <si>
    <t>Pharmacien coordonnateur du réseauGénéraLIM</t>
  </si>
  <si>
    <t>05 55 05 88 37</t>
  </si>
  <si>
    <t>elodie.pfender@chu-limoges.fr</t>
  </si>
  <si>
    <t>Hypertension</t>
  </si>
  <si>
    <t>Vaccinologie</t>
  </si>
  <si>
    <t>Asthme</t>
  </si>
  <si>
    <t>oui (lits d'investigation au CIC du CHU de Limoges)</t>
  </si>
  <si>
    <t>oui (celui du CHU de Limoges)</t>
  </si>
  <si>
    <t>oui (celle du CHU de Limoge)</t>
  </si>
  <si>
    <t>Médecins généralistes formés aux Bonnes Pratiques Clinqiues</t>
  </si>
  <si>
    <t>Un attaché de recherche clinique ainsi que des infirmiers de recherche clinique sont mis à disposition des médecins généralistes par le CIC du CHU de Limoges pour les accompagner et les soutenir à toutes les étapes d'un projet de recherche.</t>
  </si>
  <si>
    <t>Creuse</t>
  </si>
  <si>
    <t>Guéret</t>
  </si>
  <si>
    <t>Centre Hospitalier de Guéret</t>
  </si>
  <si>
    <t xml:space="preserve">Vincent </t>
  </si>
  <si>
    <t>ROZAIN</t>
  </si>
  <si>
    <t>Directeur adjoint des Affaires Financières</t>
  </si>
  <si>
    <t>05 55 51 70 64</t>
  </si>
  <si>
    <t>v.rozain@ch-gueret.fr</t>
  </si>
  <si>
    <t>0,9 ETP</t>
  </si>
  <si>
    <t>Chirurgie digestive</t>
  </si>
  <si>
    <t>Seul établissement polyvalent du département regroupant SAMU-SMUR, SAU, Chirurgie viscérale et orthopédique, Urologie, Chirurgie de spécialité, Médecine, Obstétrique et Gynécologie, Néonatologie, Pédiatrie</t>
  </si>
  <si>
    <t>L'établissement souhaite poursuivre le développement de la recherche clinique avec l'accompagnement et le soutien du CIC du CHU de Limoges par une mise à disposition d'une équipe de recherche clinique (Chef de projets, ARC, IRC,…)  
Une convention de partenariat a été établie.</t>
  </si>
  <si>
    <t>Charente-Maritime</t>
  </si>
  <si>
    <t>La Rochelle</t>
  </si>
  <si>
    <t>Groupe Hospitalier de La Rochelle Ré Aunis</t>
  </si>
  <si>
    <t>ALLIX-BEGUEC</t>
  </si>
  <si>
    <t>Responsable recherche clinique</t>
  </si>
  <si>
    <t>05 16 49 42 46</t>
  </si>
  <si>
    <t>caroline.allix-beguec@ght-atlantique17.fr</t>
  </si>
  <si>
    <t>Gynécologie-obstétrique</t>
  </si>
  <si>
    <t>Unité de recherche clinique commune avec le CH de Rochefort, Salles d'hémodynamique et d'électrophysiologie cardiaque, unité du sommeil, unité neurovasculaire, santé mentale</t>
  </si>
  <si>
    <t>L’établissement se fixe l’objectif d'assurer le développement de la recherche et de l’innovation en soins secondaires, de permettre aux patients un accès rapide au progrès médical et paramédical, et d’améliorer la qualité de l’offre de soins.</t>
  </si>
  <si>
    <t>Polyclinique Bordeaux Nord Aquitaine</t>
  </si>
  <si>
    <t>ROBIN</t>
  </si>
  <si>
    <t>05 56 67 47 21</t>
  </si>
  <si>
    <t>l.robin@bordeauxnord.com</t>
  </si>
  <si>
    <t>3,5 ETP</t>
  </si>
  <si>
    <t>oui (rééducation fonctionnelle du lymphoedème post-curage ganglionnaire)</t>
  </si>
  <si>
    <t>Cyberknife</t>
  </si>
  <si>
    <t xml:space="preserve">Poursuite développement recherche clinique en oncologie médicale et hématologie. Attentes: mise en place d'une base de données générale avec  financement d'un ARC permettant son implémentation régulière. Mise en valeur des établissements lorsqu'ils sont seuls reçeveurs d'une étude clinique avec mesures d'incitation à l'orientation des patients vers ces centres actifs dans la RC.  </t>
  </si>
  <si>
    <t>Libourne</t>
  </si>
  <si>
    <t>Centre Hospitalier Robert Boulin</t>
  </si>
  <si>
    <t>CAZAMAJOUR</t>
  </si>
  <si>
    <t>Directeur Adjoint, chargé des Activités Médicales</t>
  </si>
  <si>
    <t>05 57 55 35 00</t>
  </si>
  <si>
    <t>stéphanie.cazamajour@ch-libourne.fr</t>
  </si>
  <si>
    <t>0,2 ETP TEC
0,8 ETP ARC</t>
  </si>
  <si>
    <t>Hépato-Gastro-Entérologie</t>
  </si>
  <si>
    <t>L'établissement a mis en place un pilotage de la recherche clinique.
L’unité fonctionnelle de recherche médicale s’est dotée d’un comité ad hoc pour mieux structurer et redynamiser l’activité de recherche clinique dont les objectifs sont de valoriser et reconnaître l’ensemble des compétences des acteurs médicaux et paramédicaux de l’établissement, optimiser la qualité et la gestion des risques associés aux soins en favorisant  l’expression des pratiques professionnelles basées sur les données probantes, optimiser l’accès à notre bassin de population à des thérapies innovantes associées à une qualité des soins.
L’Unité de Recherche Clinique est composée de 2 ARCs (1ETP au total). Un recrutement de temps d'ARC complémentaire est en cours.</t>
  </si>
  <si>
    <t>Hérault</t>
  </si>
  <si>
    <t>Montpellier</t>
  </si>
  <si>
    <t>Centre Mutualiste Neurologique Propara</t>
  </si>
  <si>
    <t>CLÉMENT</t>
  </si>
  <si>
    <t>06 10 25 38 96</t>
  </si>
  <si>
    <t>b.clement@propara.fr</t>
  </si>
  <si>
    <t>CHU Montpellier</t>
  </si>
  <si>
    <t>lésion médullaire</t>
  </si>
  <si>
    <t>escarre</t>
  </si>
  <si>
    <t>positionnement</t>
  </si>
  <si>
    <t>analyse du mouvement</t>
  </si>
  <si>
    <t>plateforme d'analyse du mouvement, simulateur de conduite, baie d'urodynamique, ostéodensitomètre, exosquelette de marche</t>
  </si>
  <si>
    <t xml:space="preserve">Créé en 1982, le Centre Mutualiste Neurologique PROPARA est un établissement ESPIC (Etablissement de Santé Privé d'Intérêt Collectif) spécialisé dans la prise en charge globale de la personne lésée médullaire (neuro-urologie, sexologie, escarre, spasticité, positionnement au fauteuil roulant, etc.). Les projets de recherche de l'établissement porte sur les conséquences de la lésion médullaire (escarre, urologie, spasticité..), les techniques et technologie de rééducation, et l'ajustement psycho-social au handicap. </t>
  </si>
  <si>
    <t>Saint-Junien</t>
  </si>
  <si>
    <t>Centre Hospitalier de St Junien</t>
  </si>
  <si>
    <t>0,1 ETP</t>
  </si>
  <si>
    <t>Le développement de la recherche clinique s'effectue avec l'accompagnement et le soutien du CIC du CHU de Limoges.</t>
  </si>
  <si>
    <t>Sainte-Feyre</t>
  </si>
  <si>
    <t>Centre médical Alfred Leune</t>
  </si>
  <si>
    <t>0,3 ETP</t>
  </si>
  <si>
    <t>Affections respiratoires</t>
  </si>
  <si>
    <t>bassin de balnéothérapie, réentrainement à l’effort, gaz du sang, holter, MAPA, épreuve d’effort, pose de sites implantables, fibroscopies, radiologie,….</t>
  </si>
  <si>
    <t xml:space="preserve">L'établissement souhaite poursuivre le développement de la recherche clinique avec l'aide des structures de recherche clinique du CHU de Limoges (EMRC, ARCH,…). </t>
  </si>
  <si>
    <t>La Reunion</t>
  </si>
  <si>
    <t>Saint-Denis</t>
  </si>
  <si>
    <t>Clinique Sainte Clotilde (GCS Sceri)</t>
  </si>
  <si>
    <t>JONZO</t>
  </si>
  <si>
    <t>0692651830</t>
  </si>
  <si>
    <t>marie.jonzo@clinifutur.net</t>
  </si>
  <si>
    <t xml:space="preserve">1,7 ARC </t>
  </si>
  <si>
    <t>CHU de La Réunion</t>
  </si>
  <si>
    <t>CARDIOLOGIE  Mesure de la Fractional Flow Reserve</t>
  </si>
  <si>
    <t>RADIOTHERAPIE Utilisation des nanoparticule pour réduire les doses de rayonnements ionisants</t>
  </si>
  <si>
    <t>oui. Scanner dédié radiothérapie</t>
  </si>
  <si>
    <t>2 accélérateurs de radiothérapie</t>
  </si>
  <si>
    <t xml:space="preserve">La clinique souhaite développer ses activités de recherche au sein de ses pôles d'excellence : cardiologie, cancérologie (chimiothérapie, radiothérapie et chirurgie carcinologique), chirurgie vasculaire. </t>
  </si>
  <si>
    <t>Béziers</t>
  </si>
  <si>
    <t>Centre Hospitalier de Béziers</t>
  </si>
  <si>
    <t>Mathieu / Emmanuelle</t>
  </si>
  <si>
    <t>MONIER / DOS SANTOS</t>
  </si>
  <si>
    <t>Directeur de la Stratégie et des Affaires Médicales / Responsable non médical de la 
recherche clinique</t>
  </si>
  <si>
    <t>04 67 35 75 98 / 04 67 35 76 13</t>
  </si>
  <si>
    <t>dam@ch-beziers.fr / emmanuelle.dos-santos@ch-beziers.fr</t>
  </si>
  <si>
    <t>Cardiologie : insuffisance cardiaque et rythmologie</t>
  </si>
  <si>
    <t>Cancérologie : oncologie et hématologie</t>
  </si>
  <si>
    <t xml:space="preserve">Médecine interne : infectiologie, maladie rare </t>
  </si>
  <si>
    <t>Psychiatrie : adulte et ado/enfant</t>
  </si>
  <si>
    <t>Dispositif de conciliation médicamenteuse</t>
  </si>
  <si>
    <t xml:space="preserve">Depuis 2016, l'URC a mis en place un guichet unique pour 1- favoriser les échanges entre les investigateurs, les promoteurs et les directions fonctionnelles  (sélection, faisabilité, convention, facture) 2 - promouvoir la recherche  auprès des équipes soignantes (formation et accompagnement) 3 - accompagner les investigateurs dans la coordination des essais cliniques (aide à la sélection, organisation du circuit patient, saisie des données, pharmacovigilance, monitoring). 
Cette organisation permet l'émergence de nouvelles équipes comme l'unité sanitaire ou la pédiatrie. </t>
  </si>
  <si>
    <t>Lamalou les Bains</t>
  </si>
  <si>
    <t>Paul Coste Floret</t>
  </si>
  <si>
    <t>GARCIA GIL</t>
  </si>
  <si>
    <t>Coordinateur général des soins</t>
  </si>
  <si>
    <t>04 67 23 56 02</t>
  </si>
  <si>
    <t>direction.soins@hopital-lamalou.fr</t>
  </si>
  <si>
    <t xml:space="preserve">Troubles de la déglutition </t>
  </si>
  <si>
    <t xml:space="preserve">Prise en charge de la douleur  </t>
  </si>
  <si>
    <t>Etats de conscience altérée</t>
  </si>
  <si>
    <t>Vibramoov</t>
  </si>
  <si>
    <t>L'établissement dispose de plateaux techniques hautement spécialisés et des ressources humaines pluri-professionnelles et pluri disciplinaires lui permettant de développer des prises en charge complexes et innovantes dans le domaine de la médecine physique et de réadaptation. Une étude clinique est en cours, en partenariat avec le CHU de Montpellier, portant sur la place d'outils de réalité virtuelle dans la rééducation vestibulaire.</t>
  </si>
  <si>
    <t>Millau</t>
  </si>
  <si>
    <t>Centre Hospitalier Millau</t>
  </si>
  <si>
    <t>Didier</t>
  </si>
  <si>
    <t>BOURDON</t>
  </si>
  <si>
    <t>05 65 59 31 57</t>
  </si>
  <si>
    <t>s.direction@ch-millau.fr; didier.bourdon@ch-millau.fr</t>
  </si>
  <si>
    <t>Diabétologie</t>
  </si>
  <si>
    <t>Télémédecine</t>
  </si>
  <si>
    <t>Acquisition de deux tables de radiologie avec « capteurs plans dynamiques » de nouvelle génération et deux « capteurs Wifi » pour les urgences et les radios au lit</t>
  </si>
  <si>
    <t>le CH de Millau s’est engagé dans un programme régional de télémédecine afin notamment d’optimiser la prise en charge des personnes âgées en Ehpad , de favoriser les prises en charge pluridisciplinaires de patients atteints de maladies chroniques,  et d'intégrer le réseau téléAVC</t>
  </si>
  <si>
    <t>Pyrénées-Orientales</t>
  </si>
  <si>
    <t>Cabestany</t>
  </si>
  <si>
    <t>Maison de Santé Pluriprofessionnelle Universitaire Avicenne</t>
  </si>
  <si>
    <t>Mark</t>
  </si>
  <si>
    <t>OUDE ENGBERINK</t>
  </si>
  <si>
    <t>gérant coordonnateur</t>
  </si>
  <si>
    <t xml:space="preserve">04 26 03 06 90 </t>
  </si>
  <si>
    <t>mark_o_engberink@hotmail.com</t>
  </si>
  <si>
    <t>Soins primaires</t>
  </si>
  <si>
    <t xml:space="preserve">Maladies chroniques </t>
  </si>
  <si>
    <t>Environnement et santé</t>
  </si>
  <si>
    <t>Parcours de soins pluriprofessionnel</t>
  </si>
  <si>
    <t xml:space="preserve">la MSP Universitaire est une structure innovante réunissant 25 professionnels  de santé, de soins primaires ( médecins généralistes, Infirmiers, IPA, Kinésithérapeuthes,..)  et secondaires ( angiologue, endocrinologue, pneumologue, psychiatre, dermatologue),  avec une file active de 12000 patients, qui sur un territoire : s'organisent pour garantir l'accès au soin, protocoliser leurs actions et  proposer des actions de santé publique ( prévention, éducation thérapeutique) </t>
  </si>
  <si>
    <t>Développer une recherche pluriprofessionnelle  en soins primaire, centrée sur la personne, utilisant des approches méthodologiques mixtes, concernant la santé environnementale, les nouvelles organisations et les parcours de soins de patients atteints de maladies chroniques ( BPCO, trouble du spectre  de l'autisme,...)</t>
  </si>
  <si>
    <t>Polyclinique de l'ORMEAU</t>
  </si>
  <si>
    <t>FOLTIER</t>
  </si>
  <si>
    <t>Adjointe de direction</t>
  </si>
  <si>
    <t>emmanuelle.foltier@polyclinique-ormeau.com</t>
  </si>
  <si>
    <t>Essais cliniques sur des patients en soins palliatifs</t>
  </si>
  <si>
    <t>Essais cliniques  portant sur le cancer du sein métastatique</t>
  </si>
  <si>
    <t xml:space="preserve"> Essais cliniques  portant  sur  le  cancer colorectal</t>
  </si>
  <si>
    <t>Essais cliniques  portant  sur  le cancer bronchique</t>
  </si>
  <si>
    <t>Valoriser la Radiothérapie Immunothérapie et augmenter la file active de patients inclus dans les études ansi que le nombre d'essais cliniques.
L'objectif est de sensibiliser les praticiens à la recherche clinique, toutes spécialités confondues (chirurgies en orthopédie, urologie et vasculaire, cardiologie), et de les accompagner dans la mise en place de protocoles de recherche clinique.</t>
  </si>
  <si>
    <t>Nîmes</t>
  </si>
  <si>
    <t>Centre Hospitalier Alès</t>
  </si>
  <si>
    <t>PARRA</t>
  </si>
  <si>
    <t>Directeur des soins et directeur qualité et gestion des risques</t>
  </si>
  <si>
    <t>04 66 78 32 30 - 04 66 78 33 13</t>
  </si>
  <si>
    <t>secds@ch-ales.fr ; bparra@ch-ales.fr</t>
  </si>
  <si>
    <t>CHU Nîmes</t>
  </si>
  <si>
    <t xml:space="preserve">réanimation </t>
  </si>
  <si>
    <t xml:space="preserve">pédiatrie </t>
  </si>
  <si>
    <t xml:space="preserve">Bloc opératoire : 
- 5 salles d’intervention 
- 1 colonne de célioscopie multi disciplinaire 4K 
- 3 amplificateurs de brillance
- 3 microscopes per-opératoire
Bloc endoscopies :
- 3 salles d’endoscopie : 1 pour les endoscopies digestives 1 pour les endoscopies de pneumologie (1 fibroscope à auto fluorescence) et 1 pour les endoscopies d’urologies.
Bloc obstétrique :
- Maternité de niveau 2
Imagerie conventionnelle :
-  1 IRM
- 1 scanner
- 2 mobiles de radiologie
-  2 panoramiques dentaires
- 2 radios retro-alvéolaire
-  2 tables radio os/poumon
-  1 table télécommandée
Imagerie féminine :
- 1 MAMMOGRAPHE numérique
- 1 échographe dédié
Cardiologie / USIC :
- 1 salle d’électrophysiologie 
- 1 amplificateur de brillance
- 1 échographe cardiaque trans-thoracique 
Explorations fonctionnelles :
- 1 appareil à électroencéphalogramme 
- 1 baie d’urodynamique 
- 1 fibroscan avec 1 sonde de taille M et 1 sonde de taille XL
- 1 pléthysmographe
Biologie : 
Disciplines traités via des automates de dernières générations : Hématologie, Hémostase-Microbiologie, Biochimie, Sérologie. 
Pharmacie : 
- Unité de Reconstitution des Cytotoxiques
Stérilisation : 
- 4 auto-laveurs 
- 2 autoclaves 
</t>
  </si>
  <si>
    <t xml:space="preserve">Le CHAC dispose d’un plateau technique décrit ci-dessus favorisant l’implication des professionnels dans les protocoles de recherche, en particulier dans le cadre de la création du G.H.T Cévennes, Camargue, Gard qui réunit 8 établissements et 11 E.H.P.A.D.
Le Chef d’ établissement , la Présidente de la CME, les médecins de l’hôpital et la Direction de soins se mobilisent pour le développement de la recherche clinique au CHAC. Elle s’inscrit pleinement dans une dynamique soutenue y compris le cadre des filières du projet médical partagé du GHT et le projet psychiatrique de territoire. La RECHERCHE est une des orientations du projet médical partagé. 
A ce jour une quinzaine de conventions sont en cours. Les premières recherches sur le Centre Hospitalier Alès-Cévennes datent des années 2005. 25 médecins  sont déjà investis dans la recherche. La volonté institutionnelle exprimée aux instances d’Alès et de la GHT est de diffuser la recherche clinique et l’innovation.
Les équipes médicales et para médicales souhaitent continuer à construire des projets porteurs d’avenir pour les patients (voir tableau « thématiques de recherche) dans le cadre de travaux menés en partenariat. 
Cet engagement contribue aussi à l’attractivité et à la fidélisation des professionnels. 
</t>
  </si>
  <si>
    <t>Guadeloupe</t>
  </si>
  <si>
    <t>Basse-Terre</t>
  </si>
  <si>
    <t>Centre Hospitalier de Basse-Terre (CHBT)</t>
  </si>
  <si>
    <t>CHU de Guadeloupe</t>
  </si>
  <si>
    <t>endocrinologie (diabétologie, maladies métaboliques)</t>
  </si>
  <si>
    <t>Freins: absence de personnel dédié à la recherche clinique, difficultés à faire accepter les protocoles par les infirmières, manque de matériel (fax).</t>
  </si>
  <si>
    <t>Saint-Claude</t>
  </si>
  <si>
    <t>Centre Hospitalier de Montéran</t>
  </si>
  <si>
    <t>Psychatrie</t>
  </si>
  <si>
    <t>Le Centre Hospitalier de Montéran, implanté sur le territoire de SAINT-CLAUDE, est le seul établissement public en santé mentale du département de la GUADELOUPE. 
Etablissement référent pour la prise en charge psychiatrique sur le territoire de la Guadeloupe, le Centre Hospitalier de Montéran est organisé en six pôles d'activités cliniques, Nous avons mis en place un projet en recherche en soin sur l'incurie des patients psychotiques promu par le CHU et financé par le CHU via l'APL 2016 et la Bourse RSIHH 2017</t>
  </si>
  <si>
    <t>Saint-Martin</t>
  </si>
  <si>
    <t>Centre Hospitalier de Saint-Martin (Louis Constant Fleming)</t>
  </si>
  <si>
    <t>Dr Louis</t>
  </si>
  <si>
    <t>JEFFRY</t>
  </si>
  <si>
    <t>Médecin (Gynécologie - président de la CME)</t>
  </si>
  <si>
    <t>05 90 52 26 21/05 90 52 26 34</t>
  </si>
  <si>
    <t>l.jeffry@chsaintmartin.fr</t>
  </si>
  <si>
    <t>CHU DE POINTE-A-PITRE/ABYMES</t>
  </si>
  <si>
    <t xml:space="preserve">Chirurgie Orthopedique et traumatologique </t>
  </si>
  <si>
    <t>Télémedecine</t>
  </si>
  <si>
    <t>L'ARS a fait du CH le Centre d'expertise de la cicatrisation Piloté Par le Dr Tchero Huidi</t>
  </si>
  <si>
    <t>Freins: Point d'entré identifié, manque d’informations, de soutien logistique, méthodologique et réglementaire. Manque de moyens humains. Points forts: potentiel de recrutement varié, population polyethnique</t>
  </si>
  <si>
    <t>Sète</t>
  </si>
  <si>
    <t>Hôpitaux du Bassin de Thau</t>
  </si>
  <si>
    <t xml:space="preserve">Pascal </t>
  </si>
  <si>
    <t>PAUZES</t>
  </si>
  <si>
    <t>AAH Principal - Responsable Qualité en charge des Relations avec les usagers</t>
  </si>
  <si>
    <t>04 67 46 56 26</t>
  </si>
  <si>
    <t>ppauzes@ch-bassindethau.fr</t>
  </si>
  <si>
    <t>Infectiologie (Programme de bon usage des ATB)</t>
  </si>
  <si>
    <t>Cardiologie (études observationnelles)</t>
  </si>
  <si>
    <t>Addictologie (thérapeutiques des sevrages)</t>
  </si>
  <si>
    <t>Soins palliatifs (thérapeutiques en fin de vie)</t>
  </si>
  <si>
    <t>Développer la recherche clinique au sein de notre établissement est devenu une priorité avec un double enjeu être associé à la réalisation d'essais cliniques industriels ou académiques et renforcer les partenariats avec des équipes médicales Chu de Montpellier avec 2 projets déjà proposés, une recherche en cardiologie associant télémédecine et objet connecté en attente de démarrage , et une recherche thérapeutique sur la Covid 19 arrêtée prématurement.</t>
  </si>
  <si>
    <t>Saintes</t>
  </si>
  <si>
    <t>Centre Hospitalier de Saintonge</t>
  </si>
  <si>
    <t>COULOUDOU</t>
  </si>
  <si>
    <t>Directice Adjointe</t>
  </si>
  <si>
    <t>05 46 5 912 65</t>
  </si>
  <si>
    <t>l.couloudou@ch-saintonge.fr</t>
  </si>
  <si>
    <t>706 (448 +258 en médico-social)</t>
  </si>
  <si>
    <t>1462 (1496 bébés)</t>
  </si>
  <si>
    <t>orthopédie</t>
  </si>
  <si>
    <t xml:space="preserve">cardiologie interventionnelle </t>
  </si>
  <si>
    <t>Les thématiques fortes sont la cardiologie, la néphrologie, l'oncologie, la pédiatrie, l'urologie et la neurologie</t>
  </si>
  <si>
    <t>Centre Hospitalier de Jonzac</t>
  </si>
  <si>
    <t>Martinez</t>
  </si>
  <si>
    <t>05 46 48 75 02</t>
  </si>
  <si>
    <t>e.martinez@ch-jonzac.fr</t>
  </si>
  <si>
    <t>388 (203 +185 en médico-social)</t>
  </si>
  <si>
    <t xml:space="preserve">CHU Poitiers </t>
  </si>
  <si>
    <t>Psychiatrie / Pneumologie /soins</t>
  </si>
  <si>
    <t>Ethique</t>
  </si>
  <si>
    <t>Les thématiques fortes sont la psychiatrie, la pneumologie la recherche en soins et l'éthique</t>
  </si>
  <si>
    <t>Centre Hospitalier de Royan</t>
  </si>
  <si>
    <t xml:space="preserve">Dr Anthony </t>
  </si>
  <si>
    <t>BONNIN</t>
  </si>
  <si>
    <t>Médecine vasculaire et métabolique</t>
  </si>
  <si>
    <t>05 46 39 53 22</t>
  </si>
  <si>
    <t>anthony.bonnin@ch-royan.fr</t>
  </si>
  <si>
    <t>médecine vasculaire et métabolique</t>
  </si>
  <si>
    <t>médecine polyvalente</t>
  </si>
  <si>
    <t>Les thématiques fortes sont la médecine vasculaire et métabolique, la médecine polyvalente et l'oncologie</t>
  </si>
  <si>
    <t>Lozère</t>
  </si>
  <si>
    <t>Mende</t>
  </si>
  <si>
    <t>Hôpital Lozère</t>
  </si>
  <si>
    <t>Nadine</t>
  </si>
  <si>
    <t>RADWAN</t>
  </si>
  <si>
    <t>Secrétaire générale</t>
  </si>
  <si>
    <t>04 66 49 88 86</t>
  </si>
  <si>
    <t>ght-lozere@ch-mende.fr</t>
  </si>
  <si>
    <t>Maladie chronique (diabète)</t>
  </si>
  <si>
    <t>Pharmacie clinique gériatrique</t>
  </si>
  <si>
    <t>échographe ultraportable (SAMU)</t>
  </si>
  <si>
    <t xml:space="preserve">l'établissement souhaite s'impliquer dans le développement de la recherche clinique. En  2018 , 3 groupes de travail de recherche ont été créés sur le diabète, la gériatrie et la psychiatrie en réseau avec les établissements de santé de la région Occitanie Est pour optimiser la prise en charge des patients au travers notamment le recours à la télémédecine </t>
  </si>
  <si>
    <t>Perpignan</t>
  </si>
  <si>
    <t>Centre Hospitalier de Perpignan</t>
  </si>
  <si>
    <t>Fatima</t>
  </si>
  <si>
    <t>TOUHAMI</t>
  </si>
  <si>
    <t>ARC Coordonnateur</t>
  </si>
  <si>
    <t>04 68 61 89 02</t>
  </si>
  <si>
    <t>fatima.touhami@ch-perpignan.fr</t>
  </si>
  <si>
    <t>Oncologie-Gastro-enterologie</t>
  </si>
  <si>
    <t>Nephro-hémodialyse</t>
  </si>
  <si>
    <t>Maladies infectieuses et tropicales</t>
  </si>
  <si>
    <t xml:space="preserve"> technique de l’énucléation de la prostate au laser holmium (H.O.L.E.P) ou  IRM 3T Architect, </t>
  </si>
  <si>
    <t>L'unité de recherche clinique a vocation à assurer une veille stratégique sur les évolutions de la recherche, à sensibiliser les praticiens à la recherche clinique, à avoir un rôle incitatif dans le développement de la recherche et à accompagner les praticiens désireux de mettre en place dans leurs services des protocoles de recherche</t>
  </si>
  <si>
    <t>Poitou-Charente</t>
  </si>
  <si>
    <t>Poitiers</t>
  </si>
  <si>
    <t>Centre Hospitalier Henri Laborit</t>
  </si>
  <si>
    <t xml:space="preserve">Christophe </t>
  </si>
  <si>
    <t>VERDUZIER</t>
  </si>
  <si>
    <t>Directeur général</t>
  </si>
  <si>
    <t>05 49 44 57 01</t>
  </si>
  <si>
    <t xml:space="preserve">christophe.verduzier@ch-poitierfr </t>
  </si>
  <si>
    <t>DRCI Poitiers</t>
  </si>
  <si>
    <t>TOC, dépression, troubles bipolaires, schizophrénie</t>
  </si>
  <si>
    <t>Addiction</t>
  </si>
  <si>
    <t>Recherche paramédicale</t>
  </si>
  <si>
    <t>EEG 256 voies de recherche</t>
  </si>
  <si>
    <t>L'objectif de l'URC, créée en 2012 par le Pr Jaafari, est de mettre en place différents axes de recherche en psychiatrie permettant de mieux comprendre les pathologies psychiatriques et d'apporter un traitement adapté. De plus, l'URC est spécialisée dans la PEC des maladies psychiatriques résistantes. L'URC aide à valoriser la réflexion et le travail clinique en psychiatrie des médecins, infirmiers et autres paramédicaux, psychologues, pharmaciens en aidant à la structuration et la réalisation de leurs projets de recherche ainsi que de leur publication. L'URC travaille en collaboration et développe des liens privilégiés avec des équipes de recherches locales, régionales, nationales et internationales.</t>
  </si>
  <si>
    <t>THUIR</t>
  </si>
  <si>
    <t>Centre hospitalier spécialisé Léon-Jean Grégory</t>
  </si>
  <si>
    <t>GUICHARD</t>
  </si>
  <si>
    <t>04 68 84 67 00</t>
  </si>
  <si>
    <t>direction.generale@ch-thuir.fr</t>
  </si>
  <si>
    <t>Psychotraumatologie, EMDR</t>
  </si>
  <si>
    <t>Dépistage précoce des psychoses débutantes</t>
  </si>
  <si>
    <t>Centre de recherche sur l'autisme</t>
  </si>
  <si>
    <t>Obtention de l'Agrément d'Hébergeur des Données de Santé</t>
  </si>
  <si>
    <t>Le Centre Hospitalier de Thuir, seul établissement public de santé spécialisé dans la prise en charge de patients souffrant de troubles psychiques et de pathologies mentales du département, participe à la recherche clinique dans les domaines du psychotrauma, du dépistage précoce de l'autisme et des psychoses débutantes en prenant en soins les patients concernés.</t>
  </si>
  <si>
    <t>Centre Hospitalier Esquirol - Psychiatrie</t>
  </si>
  <si>
    <t>Michèle</t>
  </si>
  <si>
    <t>Directeur adjoint chargé de la Recherche</t>
  </si>
  <si>
    <t>05 55 43 11 00</t>
  </si>
  <si>
    <t>viviane.heguy@ch-esquirol-limoges.fr</t>
  </si>
  <si>
    <t>CHU de Limoges</t>
  </si>
  <si>
    <t>Addictions</t>
  </si>
  <si>
    <t>Vieillissement</t>
  </si>
  <si>
    <t>Marqueurs biologiques dans les pathologies mentales</t>
  </si>
  <si>
    <t>Stimulation neuronale (rTMS, tDCS)</t>
  </si>
  <si>
    <t>Axes développés : Le vieillissement normale et pathologique ; Les addictions, le sevrage ; Homéostasie générale en psychiatrie : approche environnementale et biologique ; Le corps : approche intégrative perceptivo-motrice ; La douleur et la sensorialité : approche neurosensorielle ; La neurostimulation ; L'éducation thérapeutique</t>
  </si>
  <si>
    <t>Clinique Beau Soleil</t>
  </si>
  <si>
    <t>Sandy</t>
  </si>
  <si>
    <t>LACOMBE</t>
  </si>
  <si>
    <t>04 67 45 93 97</t>
  </si>
  <si>
    <t>s.lacombe@languedoc-mutualite.fr</t>
  </si>
  <si>
    <t>Neurologie - Somnologie</t>
  </si>
  <si>
    <t>Gynecologie Pelvienne</t>
  </si>
  <si>
    <t xml:space="preserve">en partenariat avec LABOSUD </t>
  </si>
  <si>
    <t>Autres thématiques de recherche: Ophtamologie, Orl, Orthopedie, Medecine interne, Infectiologie, Imagerie Medicale, Education Thérapeutique, Robotique chirurgicale                                                                                                              FOCUS:  La recherche clinique est développée au sein de la clinique Beau Soleil en tant que centre d’investigation et cellule de promotion. Equipé d'une plateforme en biostatistique, nous avons vocation à organiser des partenariats pour la validation des dispositifs médicaux et des experimentations en e-santé. Nos praticiens sont sensibilisés à la recherche clinique et porte un intérêt majeur à celle-ci afin d'optimiser la prise en charge de leurs patients et de leur faire accéder à des thérapies innovantes,</t>
  </si>
  <si>
    <t>CLCC Institut Bergonié</t>
  </si>
  <si>
    <t>Nicolas / Lucie</t>
  </si>
  <si>
    <t>DEGAND / BARD</t>
  </si>
  <si>
    <t xml:space="preserve">Direction de la recherche clinique et de l'innovation </t>
  </si>
  <si>
    <t>05 56 33 78 03 / 05 47 30 61 96</t>
  </si>
  <si>
    <t>n.degand@bordeaux.unicancer.fr / l.bard@bordeaux.unicancer.fr</t>
  </si>
  <si>
    <t>L'Institut Bergonié dispose d'une DRCI spécialisée en Cancérologie avec une certification ISO 9001 pour les champs de l'investigation, de la promotion et des essais précoces (médicaments, chirurgie, radiotherapie). 
Nos autres activités phare dans la recherche clinique sont le screening moléculaire, la radiologie interventionelle, l'oncogériatrie et la e-santé.
Plus d'informations disponibles sur le site internet https://www.bergonie.fr/les-essais-cliniques/</t>
  </si>
  <si>
    <t>Vienne</t>
  </si>
  <si>
    <t>Centre Hospitalier Universitaire de Poitiers</t>
  </si>
  <si>
    <t>Marilyne</t>
  </si>
  <si>
    <t>DELLION</t>
  </si>
  <si>
    <t xml:space="preserve">Assistante de direction </t>
  </si>
  <si>
    <t>05 49 44 33 89</t>
  </si>
  <si>
    <t>marilyne.dellion@chu-poitiers.fr</t>
  </si>
  <si>
    <t xml:space="preserve">Notre ambition est de conforter les relations entre la recherche fondamentale et la recherche clinique. Les travaux Inserm-Université en pharmacologie des anti-infectieux (U1070),  neurosciences (U1084),  transplantation d’organes (U1082) doivent aboutir encore plus fréquemment à des applications cliniques, même si plusieurs PHRC et projets IMI sont en cours de construction ou de développement. Inversement, les projets cliniques devront s’appuyer sur les unités Inserm ou CNRS constituées ou à venir, notamment en hématologie et en cancérologie (autogreffe de cellules souches, Cart-T , molécules ciblées, immunothérapies,  nombreux essais cliniques au Pôle Régional de Cancérologie ) et essais de phase I. L’émergence du  projet ALIVEs, parti des services de réanimation, qui devrait aboutir, avec l’aide de l’U1084 et du CIC, à des propositions thérapeutiques sur les méthodes de ventilation en réanimation et sur la compréhension de  l’importance de la fatigue sur la performance respiratoire, est particulièrement illustratif de cette synergie.
Le haut niveau d’équipement en imagerie devra se traduire aussi par des aller-retour entre les aspects cliniques et purement scientifiques de l’IRM-spectroscopique  avec des machines à 3T et bientôt à 7T au sein d’un lab-com CNRS-CHU-Société privée. Cette plateforme IRM, complétée par celle de l’Université équipée de spectromètres RMN, aboutit à la mise à disposition d’un équipement complet et unique pour les cliniciens comme pour les équipes et unités Inserm et CNRS du site. Ces équipements ont vocation à être ouverts à des collaborations académiques (CHU, Universités, EPST) ou privées. Le développement de la médecine nucléaire est aussi une ambition qu’il faudra accompagner et partager.
L’aspect bio-mécanique et robotique initié au CHU avec les équipementiers privés et l’Institut CNRS P’ connaîtra un développement crucial en orthopédie, neurochirurgie, chirurgie thoracique.
La constitution particulière et la forte activité du CIC1042 font de cette structure un point d’interface très actif entre les préoccupations cliniques et les recherches plus théoriques. Pépinière d’équipes en cours de maturation elle est impliquée dans des recherches en santé publique (perturbateurs endocriniens).
Enfin les équipes de la Direction de la Recherche et de l’Innovation et de la DRCI sont prêtes à étudier tout projet avec les centres qui le souhaiteraient, en particulier les CH du Nord de la Nouvelle Aquitaine. 
</t>
  </si>
  <si>
    <t>CHU de Montpellier</t>
  </si>
  <si>
    <t>BARDE</t>
  </si>
  <si>
    <t>Directrice de la Recherche et de l'Innovation</t>
  </si>
  <si>
    <t>04 67 33 92 15</t>
  </si>
  <si>
    <t>e-barde@chu-montpellier.fr</t>
  </si>
  <si>
    <t>http://www.chu-montpellier.fr/fr/chercheurs/organisation/structures-operationnelles/direction-recherche-et-innovation/</t>
  </si>
  <si>
    <t>GUADELOUPE</t>
  </si>
  <si>
    <t>Les Abymes</t>
  </si>
  <si>
    <t>Sandra</t>
  </si>
  <si>
    <t>Assistante de Direction</t>
  </si>
  <si>
    <t>05 90 93 46 86</t>
  </si>
  <si>
    <t>sandra.benoit@chu-guadeloupe.fr</t>
  </si>
  <si>
    <t>L'activité de recherche des établissements Domiens reste à des niveaux faibles comparés aux établissements hexagonaux. Deux éléments expliquent en partie ce retard. Le faible taux des hospitalo-universitaires de nos régions et la tension des effectifs médicaux dans beaucoup de spécialités médicales et chirurgicales, mais aussi une montée en charge récente et encore incomplète des structures supports pour répondre aux besoins d’accompagnement des investigateurs.
Le renforcement des structures support passe par :
- La poursuite de la professionnalisation de la recherche pour développer tous les champs sur le territoire : recherche clinique, recherche en soins et en soins primaires et l'augmentation du nombre de projets financés.
- Une action forte pour développer la participation des DOM aux essais notamment en oncologie avec la structuration d’une Equipe Mobile de Recherche Clinique d’autant plus indispensable dans le contexte actuel de fonctionnement multi-sites du CHU suite à l’incendie du 28 novembre 2017
- L’augmentation significative des scores de publications et d’essais Sigaps et Sigrec en découlant des mesures précédentes et renforcer par une aide à la rédaction et à la publication d’articles scientifiques de hauts niveaux.
Nos spécificités : La DRCI du CHU de la Guadeloupe propose la délocalisation de la fonction d’ARC promoteur pour les essais industriels ainsi que des prestations de data-management avec l'outil de gestions des essais cliniques Ennov. Le CRB de Guadeloupe, Karubiotec™ doublement certifié NF S96 900 et ISO 9001, dispose d’un plateau technique lui permettant de réaliser la mise en collection d'échantillons biologiques et la mise en œuvre de techniques de biologie moléculaire de pointes.
Nos thématiques de recherche phares concernent de manière prioritaire :
    Maladies infectieuses et émergentes.
    Cancer 
    Maladies cardiovasculaires et métaboliques
    Maladies neurodégénératives et vieillissement
        Maladies immunohématologiques et génétique dont la Drépanocytose autour d’une unité INSERM dédiée et d’un centre de référence 
https://www.chu-guadeloupe.fr/                                                                              https://www.chu-guadeloupe.fr/definition-de-karubiotec,1266,1180.html?</t>
  </si>
  <si>
    <t>GARCIA</t>
  </si>
  <si>
    <t>Directeur de la Recherche et de l'innovation</t>
  </si>
  <si>
    <t xml:space="preserve">05 55 05 80 53 </t>
  </si>
  <si>
    <t xml:space="preserve">arnaud.garcia@chu-limoges.fr </t>
  </si>
  <si>
    <t xml:space="preserve">En tant que Centre Hospitalier Universitaire, le CHU de Limoges est acteur de la recherche clinique et de l’innovation. Il organise ses activités de recherche autour d’une Délégation à la Recherche Clinique et à l’Innovation (DRCI) et d’une Direction de la Recherche et de l’Innovation (DRI) qui assurent au quotidien le pilotage, la coordination et la gestion des projets de recherche et d’innovation.
Le CHU de Limoges développe depuis plusieurs années une politique de renforcement de sa performance en recherche clinique et translationnelle et a considérablement investi dans ce domaine en affichant un objectif clair et ambitieux : augmenter la visibilité et l’excellence de sa recherche à l’échelle régionale, nationale et internationale. Il s’est doté de structures professionnelles dédiées à la recherche et à l’innovation et largement mises à contribution pour le développement de la recherche : centre d'investigation clinique, structure d'accompagnement à la recherche clinique hospitalière, centre de gestion de projets de recherche internationaux, centre d'analyse biostatistique et de méthodologie de la recherche, centre de ressources biologiques plurithématique, plateforme d'expérimentation préclinique sur le gros animal en cours de développement.    
Les axes thématiques prioritaires du CHU de Limoges sont l’immuno-infectiologie, la médecine personnalisée en transplantation, la neurologie, l’immuno-hématologie/oncologie, ainsi que la silver économie et la e-santé.      
                                                        </t>
  </si>
  <si>
    <t>La Réunion</t>
  </si>
  <si>
    <t>Manuella</t>
  </si>
  <si>
    <t>POTHIN</t>
  </si>
  <si>
    <t>Directrice de la Recherche Clinique, de l'Innovation, de la Coopération et des Fonds Européens</t>
  </si>
  <si>
    <t>02 62 90 62 83</t>
  </si>
  <si>
    <t>drci@chu-reunion.fr</t>
  </si>
  <si>
    <t>Principales thématiques de reherche : Maladies Métaboliques, Maladies infectieuses, Périnatalité
Partenaires institutionnels : UMR Diabète athErothrombose Thérapies Réunion Océan Indien, UMR Processus Infectieux en Milieu Insulaire Tropical, 
Partenaires académiques : Laboratoire Ingéniérie de la Santé, du Sport et de l'Environnement</t>
  </si>
  <si>
    <t>CHU de Nîmes</t>
  </si>
  <si>
    <t>Anissa</t>
  </si>
  <si>
    <t>MEGZARI</t>
  </si>
  <si>
    <t xml:space="preserve">Directrice de la Recherche, du GHT 
et des Relations Internationales
</t>
  </si>
  <si>
    <t>04 66 68 30 56</t>
  </si>
  <si>
    <t>drc@chu-nîmes .fr</t>
  </si>
  <si>
    <t xml:space="preserve">http://www.chu-nimes.fr/
Le CHU de Nîmes place la Recherche Clinique et l’Innovation au cœur de son projet d’établissement, avec les objectifs suivants : 
- L’élargissement du territoire de la recherche clinique, au niveau local (GHT) et régional,
- Le renforcement de la visibilité des thématiques de recherche 
- Une optimisation du financement et du circuit des projets de recherche 
- Le développement de la culture de la recherche, notamment paramédicale, et de l’accompagnement des investigateurs
- La promotion de l’innovation et de sa valorisation
Les structures d’appuis à la recherche du CHU de Nîmes : 
- Une Direction de la Recherche en cours de Certification
- Une Plateforme Méthodologie-Biostatistiques 
- Un Centre de Ressources Biologiques certifié
- Un institut d’évaluation des dispositifs médicaux (IDIL) composé d’équipes spécialisées avec deux pôles d’expertises en matério-épidémiologie et en matério-économie
- Une cellule Essais cliniques au sein de la Pharmacie à Usage Intérieur
Les structures d’appui à l’innovation du CHU de Nîmes :
- Une cellule partenariats et valorisation
- une Commission Innovation Valorisation partenariats Industriels (CIVI) pour validation, scientifique et financière des dépôts de brevet, des projets d’évaluation des dispositifs médicaux (IDIL) et des projets de partenariat industriels
Labellisations externes :
-1 Centre national de référence (CNR)-Laboratoire Expert pour la Brucella
-7 centres de compétences
-3 FHU communes avec le CHU de Montpellier
Labellisation interne de 4 thématiques phares de recherche :
-Infections chroniques
-Balance Autophagie/ Apoptose Trophoblastique, Pathologies médiées par le placenta et risques vasculaires secondaires  
-Optimisation Hémodynamique et anti-infectieuse de la prise en charge du patient en choc septique 
-Théranostic en oncologie
Chiffres clés 2017 : 
21 517 pts SIGAPS / 877 Publications de Rang A et B 
160 essais CHU de Nîmes promoteur 
Coordination d’1 projet Européen Horizon 2020
174 essais promotion industrielle / 252 essais promotion institutionnelle / 88 essais promotion académique 
22 Conventions Uniques
1575 inclusions de patients sur des projets à promotion externes 
1742 inclusions sur des projets promus par le CHU de Nîmes
20 Brevets détenus
</t>
  </si>
  <si>
    <t>CHU de Bordeaux</t>
  </si>
  <si>
    <t>Jonathan</t>
  </si>
  <si>
    <t>BELCASTRO</t>
  </si>
  <si>
    <t>Directeur de la Recherche Clinique et de l'Innovation</t>
  </si>
  <si>
    <t xml:space="preserve">05 56 79 53 46 </t>
  </si>
  <si>
    <t>jonathan.belcastro@chu-bordeaux.fr</t>
  </si>
  <si>
    <t>https://www.chu-bordeaux.fr/Professionnels-recherche/Recherche-clinique-et-Innovation/</t>
  </si>
  <si>
    <t>Haute Garonne</t>
  </si>
  <si>
    <t>CHU de Toulouse</t>
  </si>
  <si>
    <t>Odile</t>
  </si>
  <si>
    <t>Séchoy-Balussou</t>
  </si>
  <si>
    <t>Directrice de la recherche, du développement et de l'innovation</t>
  </si>
  <si>
    <t>05 61 77 86 03</t>
  </si>
  <si>
    <t>drci.toulouse@chu-toulouse.fr</t>
  </si>
  <si>
    <t xml:space="preserve">Le CHU de Toulouse a été évalué par l’HCERES en 2019 qui a classé la recherche du CHU comme excellente avec un projet d’établissement très soutenant.
        Quelques chiffres clés 2019 :
• 5 824 patients inclus au CHU
• 2 191 projets en cours dont 354 à promotion interne, 924 à promotion institutionnelle et 742 à promotion industrielle
• 29 projets Européens dont 4 en chef de file ; 3 en tant que promoteur et 5 en délégués du promoteur
• 1388 publications (en 2018) dont 45% en revues rang A et B
• 50 brevets déposés
• 73 collections et séries d’échantillons
• 460 personnels de soutien à la recherche
        Les axes médicaux prioritaires sont : 
• Vieillissement (GERONTOPÔLE, Institut Préserv’Age et projet INSPIRE)
• Cancer (Institut Universitaire du Cancer de Toulouse, axe prioritaire CHU et axe biothérapie du CIC)
• Pathologies cardiovasculaires et métaboliques (Institut CARDIOMET, FHU IMPACT, axe thématique du CIC)
• Maladies neurodégénératives et les handicaps neurologiques, neurosensoriels et psychiatriques (NEUROTOUL, Institut universitaire HNPS, FHU HOPES, axe thématique du CIC)
• Simulation et robotique, Dispositifs médicaux et médecine hors les murs (Institut universitaire ITAC)
La recherche menée dans les autres axes est aussi accompagnée et soutenue.
         La recherche du CHU de Toulouse s’appuie sur différentes structures de soutien à la recherche et des plateaux technologiques de pointe garantissant la qualité des résultats :
• La Direction Recherche et Innovation, certifiée ISO 9001 version 2015
• L’Unité Soutien Méthodologique à la Recherche
• L’Unité Evaluation Médico-Economique
• Le Centre d’Investigation Clinique (CIC)
• Les 3 Centres de Ressources Biologiques : Germéthèque, CRB cancer, Toulouse Bio Ressources, certifiés NF S96-900
• Les plateformes techniques : Imagerie, Biologie et Pharmacie (Pharmacies certifiées ISO 9001 version 2015)
        Les équipes du CHU mènent de nombreux projets avec les différents organismes de recherche, établissements de santé, industriels du médicament et du dispositif médical, associations, organismes de transfert et collectivités territoriales. Le CHU, sous l’impulsion de son directeur général Marc Penaud, a lancé InnovPôle Santé en 2019, accélérateur d’innovations au bénéfice des patients et des professionnels de santé. Cette Plateforme, avec pour chef de file le CHU fédère l’ensemble des acteurs de l’écosystème régional de l’innovation en santé : les collectivités territoriales, les pôles de compétitivité (Eurobiomed et Aérospace Valley, l’Université, le CEA TECH et la SATT.
https://www.chu-toulouse.fr/-chercheurs- </t>
  </si>
  <si>
    <t>Institut Claudius regaud IUCTO</t>
  </si>
  <si>
    <t xml:space="preserve">Muriel </t>
  </si>
  <si>
    <t>POUBLANC</t>
  </si>
  <si>
    <t>Responsable DRCI ICR</t>
  </si>
  <si>
    <t xml:space="preserve">05 31 15 58 68 </t>
  </si>
  <si>
    <t>poublanc.muriel@iuct-oncopole.fr</t>
  </si>
  <si>
    <t>https://www.iuct-oncopole.fr/</t>
  </si>
  <si>
    <t>Martinique</t>
  </si>
  <si>
    <t>Fort-de-France</t>
  </si>
  <si>
    <t xml:space="preserve">CHU de Martinique </t>
  </si>
  <si>
    <t>Marie Lise</t>
  </si>
  <si>
    <t>Moullet</t>
  </si>
  <si>
    <t xml:space="preserve">Directrice de la Recherche, Directrice adjointe RH et DAF </t>
  </si>
  <si>
    <t>05 96 59 26 96</t>
  </si>
  <si>
    <t>marie-lise.moullet@chu-martinique.fr</t>
  </si>
  <si>
    <t xml:space="preserve">Le CHU de Martinique est un établissement public de santé assurant une triple mission de Soins, d’Enseignement et de Recherche.
Depuis l’officialisation de la fusion le 1er janvier 2013 entre les hôpitaux de Fort de France, Lamentin et Trinité, le CHU de Martinique regroupe 7 sites :
l’hôpital Pierre Zobda Quitman ; la Maison de la Femme, de la Mère et de l’Enfant ; le Centre Emma Ventura, l'hôpital Albert Clarac ; l’hôpital du Lamentin Bourg ; l’hôpital de Mangot Vulcin ; l’hôpital Louis Domergue. Le CHU de Martinique bénéficie d’une capacité d’accueil de 1426 lits et 120 places
Le CHU de Martinique regroupe plusieurs structures supports de la recherche localisées au sein de la Maison de la Recherche inaugurée en 2017 : 
Délégation de la recherche clinique et de l’innovation, Centre d’investigation Clinique, et Centre de Ressources Biologiques de Martinique (CeRBiM), lequel a été certifié à la norme NFS96900 en 2017.
Plusieurs structures de recherche labellisées participent également au développement de la recherche clinique : 
Centre de référence Maladie Rare Neuromusculaire et Neurologique (CeRCa) ;  Centre de référence drépanocytose ; Centre de référence pour le lupus, le syndrome des anticorps antipholipides et autres maladies auto-immunes rares - Site constitutif ;  Centre régional de Compétence pour la Sclérose en plaque dans le cadre du plan national des maladies dégénératives (PNMND). L'établissement dispose également de centres de compétences : Maladies cardio-vasculaires rares, troubles du rythme cardiaque ; Neurofibromatoses ; Maladies Auto-Immunes et Maladies Systémiques de l’enfant ; Maladies cardiovasculaires rares, malformations congénitales complexes, pôle d’excellence caribéen ; Maladies Pulmonaires, Hypertension artérielle pulmonaire. 
Les Thématiques prioritaires de recherche du CHU de Martinique sont : 
- pathologies infectieuses et émergentes ;
- Pathologies cardio-métaboliques ;
- maladies auto-immunes et inflammatoire ;
- maladies génétiques ;
- cancérologie ;
- neurosciences  ;
- périnatalité.
Les principales orientations stratégiques du volet recherche du projet d’établissement 2016-2020 du CHU de Martinique sont les suivantes.
1/Favoriser la promotion de la recherche par le CHU en priorisant trois axes :
- Les particularités épidémiologiques et les problèmes de santé publique spécifiques
- Les compétences et savoir-faire particuliers
- La collaboration avec les autres territoires ultramarins et les projets internationaux
2/Participer à des projets multicentriques (hors promotion CHU)
3/Développer la recherche infirmière et paramédicale
4/Renforcer la dynamique d'équipes de recherche labellisées 
Site internet du CHU De Martinique : http://www.chu-martinique.fr/recherche
</t>
  </si>
  <si>
    <t>Institut régional du Cancer de Montpellier (ICM)</t>
  </si>
  <si>
    <t>Jean Pierre</t>
  </si>
  <si>
    <t>BLEUSE</t>
  </si>
  <si>
    <t>04 67 61 23 44</t>
  </si>
  <si>
    <t>jean-pierre.bleuse@icm.unicancer.fr</t>
  </si>
  <si>
    <t xml:space="preserve">L’ICM est un centre de lutte contre le cancer très engagé dans la recherche clinique. Cette recherche permet aux patients d’accéder à l’innovation thérapeutique et scientifique en toute fiabilité. 
En tant que CLCC, l’Institut associe recherche fondamentale, translationnelle et clinique pour développer une recherche intégrée sur le cancer, centrée sur le patient.
La Direction de la Recherche Clinique et de l'Innovation (DRCI) assure grâce à une structure dédiée et du personnel qualifié et un partenariat étroit avec son unité de biométrie (Saisie, Datamanagement, Statistique), la promotion de la Recherche Clinique, la Pharmacovigilance des essais promus par l'ICM, la Veille règlementaire de la Recherche Clinique et la Valorisation de la recherche. 
L'activité de promotion comprend la création et la gestion des essais cliniques et bases de données clinico-biologiques, la mise en place des essais dans les différents centres et leur suivi, le contrôle de la qualité des essais et la pharmacovigilance ainsi que leur valorisation. La DRCI répond aux appels à projets pour financer les projets de recherche et participe à la communication des résultats, en congrès ou dans des revues scientifiques
D'autre part, les projets de recherche clinique nationaux et internationaux, promus par des groupes académiques, des établissements hospitaliers ou des laboratoires industriels, sont coordonnés et menés par le CRC. L'équipe du CRC est hautement spécialisée en assurant un soutien fort aux médecins investigateurs de l'ICM et une collaboration étroite avec les patients et l'ensemble des services impliqués pour coordonner une prise en charge médicale conforme aux exigences des protocoles et au respect des patients.
Les unités de recherche clinique et biométrie ont obtenu la certification Iso9001-2015 depuis 2017.
</t>
  </si>
  <si>
    <t>Narbonne</t>
  </si>
  <si>
    <t>Centre Hospitalier Narbonne</t>
  </si>
  <si>
    <t>MARIAN</t>
  </si>
  <si>
    <t>Directrice de la stratégie, des affaires médicales et des coopérations</t>
  </si>
  <si>
    <t>04 68 42 60 01</t>
  </si>
  <si>
    <t>Laurence.marian@ch-narbonne.fr ou direction@ch-narbonne.fr</t>
  </si>
  <si>
    <t xml:space="preserve">Participation activement à des projets de coopération avec Béziers, Perpignan et Montpellier:  programme téléAVC, fédération Médicale  inter-hospitalière (FMIH) en ophtalmologie, création d’une FMIH pour la prise en charge du diabète ce qui lui a permis de développer un pôle d’excellence sur la diabétologie, et de prendre part régulièrement à des essais en diabétologie. </t>
  </si>
  <si>
    <t xml:space="preserve">Clinique Pasteur </t>
  </si>
  <si>
    <t>CHATELIN</t>
  </si>
  <si>
    <t>Chef de projet Evaluation, coordinatrice du CRC Pasteur</t>
  </si>
  <si>
    <t>05 62 21 35 61</t>
  </si>
  <si>
    <t>schatelin@clinique-pasteur.com</t>
  </si>
  <si>
    <t>cardiologie médicale et interventionnelle</t>
  </si>
  <si>
    <t>chirurgie cardiaque et vasculaire</t>
  </si>
  <si>
    <t>L'établissement développe le Hi Lab (incubateur de start-up)</t>
  </si>
  <si>
    <t>Haute-Pyrénées</t>
  </si>
  <si>
    <t>Bagnères de Bigorre</t>
  </si>
  <si>
    <t>Centre Hospitalier Bagnères de Bigorre</t>
  </si>
  <si>
    <t xml:space="preserve">David </t>
  </si>
  <si>
    <t>MESTERY</t>
  </si>
  <si>
    <t>Praticien hospitalier</t>
  </si>
  <si>
    <t>05 62 91 40 24</t>
  </si>
  <si>
    <t>david.mestery@ch-bagneres.fr</t>
  </si>
  <si>
    <t>Lannemezan</t>
  </si>
  <si>
    <t xml:space="preserve">Centre Hospitalier de Lannemezan </t>
  </si>
  <si>
    <t>Yasmina</t>
  </si>
  <si>
    <t>GAYRARD</t>
  </si>
  <si>
    <t>05 62 99 54 00</t>
  </si>
  <si>
    <t>sec.dir@ch-lannemezan.fr</t>
  </si>
  <si>
    <t>Diabète (DIAMIP)</t>
  </si>
  <si>
    <t>Saint Jean de Védas</t>
  </si>
  <si>
    <t>Clinique Saint Jean Sud de France</t>
  </si>
  <si>
    <t>SOULIER</t>
  </si>
  <si>
    <t>06 89 84 95 69</t>
  </si>
  <si>
    <t>julie.soulier@capsante.fr</t>
  </si>
  <si>
    <t>La nouvelle clinique a ouvert ses portes en aout 2020. Elle dispose de 26 salles d'opérations
 équipées des dernières technologies avec 200 praticiens et 40 spécialités différentes avec
 comme objectif de s’adapter à la progression démographique, et aux nouveaux enjeux de sécurité et de qualité des soins.</t>
  </si>
  <si>
    <t>La Clinique Saint Jean Sud de France établissement labellisée « Cap Santé », est spécialisée dans la chirurgie.  Elle dispose d'atouts non négligeables pour prendre part à des essais cliniques :  file active importante de patients, équipements de chirurgie de dernière génération, et une équipe de direction dynamique désireuse de s'investir dans la recherche.</t>
  </si>
  <si>
    <t>Centre de Cancérologie du Grand Montpellier</t>
  </si>
  <si>
    <t>ARC Coordinatrice - Chef de projet</t>
  </si>
  <si>
    <t>04 67 06 70 48</t>
  </si>
  <si>
    <t>camille.laurent@oncoclem.org</t>
  </si>
  <si>
    <t xml:space="preserve">oncologie </t>
  </si>
  <si>
    <t>chirurgie sénologie</t>
  </si>
  <si>
    <t>L’une des missions du Centre de Cancérologie du Grand Montpellier est le développement de la Recherche Clinique. Dans le but de proposer à chaque patient, un traitement personnalisé et l'accès aux thérapeutiques innovantes, le Centre participe à de nombreuses études cliniques académiques et industrielles en Cancérologie sur différentes thématiques : la prise en charge thérapeutique par de nouvelles molécules, de nouvelles techniques (radiothérapie, chirurgie) et sur le développement des soins de support.</t>
  </si>
  <si>
    <t>Le Port</t>
  </si>
  <si>
    <t>Clinique Jeanne d'Arc  - les Orchidées (groupe Clinifutur)</t>
  </si>
  <si>
    <t>BAUDIS</t>
  </si>
  <si>
    <t>Responsable Qualité</t>
  </si>
  <si>
    <t>02 62 42 80 00</t>
  </si>
  <si>
    <t>claire.baudis@clinifutur.net</t>
  </si>
  <si>
    <t>DRCI du CHU de La Réunion</t>
  </si>
  <si>
    <t>Difficultés car médecins libéraux</t>
  </si>
  <si>
    <t>Saint-Paul</t>
  </si>
  <si>
    <t>EPSMR</t>
  </si>
  <si>
    <t>Marie-Pierre</t>
  </si>
  <si>
    <t>SAVIGNAN</t>
  </si>
  <si>
    <t>Adjoint des cadres hospitaliers</t>
  </si>
  <si>
    <t>02 62 74 00 74</t>
  </si>
  <si>
    <t>mp.savignan@epsmr.org</t>
  </si>
  <si>
    <t>Suicidologie</t>
  </si>
  <si>
    <t xml:space="preserve"> Psychotraumatologie/Victimologie</t>
  </si>
  <si>
    <t>Activité Physique Adaptée</t>
  </si>
  <si>
    <t>Recherche en Psychiatrie sur population ultramarine (spécificités culturelles, transition économique et culturelle rapide, population relativement captive, fréquence des violences interpersonnelles et stress chroniques, maladies chroniques type diabète et dyslipidémies).</t>
  </si>
  <si>
    <t>Centre Hospitalier Ouest Réunion</t>
  </si>
  <si>
    <t>Dr Alexis</t>
  </si>
  <si>
    <t>GUERIN-DUBOURG</t>
  </si>
  <si>
    <t>0262 74 20 34</t>
  </si>
  <si>
    <t>al.guerin-dubourg@chor.re</t>
  </si>
  <si>
    <t xml:space="preserve">Accueil Urgences / Plateau technique de consultations + Laboratoire de Biologie </t>
  </si>
  <si>
    <t>L’établissement affiche des compétences en évaluation et développement des outils de télémédecine en matière de suivi et monitoring des pathologies chroniques cardiovasculaires (IRC, AVC,…) 
Il s’investit également dans l’évaluation de bio marqueurs prédictifs lipidiques et/ou oxydatifs des complications cardiovasculaires du diabète.</t>
  </si>
  <si>
    <t>Dax</t>
  </si>
  <si>
    <t>Centre hospitalier de Dax - Côte d'Argent</t>
  </si>
  <si>
    <t xml:space="preserve">Simon </t>
  </si>
  <si>
    <t>BEAUDRAP</t>
  </si>
  <si>
    <t>Directeur adjoint 
Direction des Affaires Médicales</t>
  </si>
  <si>
    <t>05 58 35 67 81</t>
  </si>
  <si>
    <t>beaudraps@ch
-
dax.fr</t>
  </si>
  <si>
    <t>Médecine Interne / Hématologie</t>
  </si>
  <si>
    <t>Service de radiothérapie</t>
  </si>
  <si>
    <t>La recherche clinique s’est structurée autour d’une Unité de Recherche Clinique (URC) territoriale au niveau du GHT des Landes. L’objectif étant la mutualisation des moyens dans le but d’organiser et de coordonner l’activité de recherche clinique. Cette URC à vocation de guichet unique et d’interface entre les services cliniques et les promoteurs, mais aussi de support des équipes cliniques pour la participation aux études (faisabilité, mise en place, saisie des données, circuit pharmaceutique et des prélèvements) et ainsi de faciliter l’inclusion des patients. Cette organisation reposant sur des procédures. Un autre objectif est d’accompagner les médecins, mais aussi les paramédicaux dans la rédactions de projets, leur réalisation jusqu’à leur valorisation.
Thématiques de recherche complémentaires : Réanimation, Soins Palliatifs, Rhumatologie, Endocrinologie, Douleur, Gynécologie-Obstétrique, Chirurgie Viscérale, Gériatrie, Psychiatrie</t>
  </si>
  <si>
    <t>Réunion</t>
  </si>
  <si>
    <t>Association Saint-François d'Assise</t>
  </si>
  <si>
    <t>Sylvain</t>
  </si>
  <si>
    <t>BATY</t>
  </si>
  <si>
    <t>0262 90 87 28</t>
  </si>
  <si>
    <t>sylvain.baty@asfa.re</t>
  </si>
  <si>
    <t>Neuropédiatrie</t>
  </si>
  <si>
    <t>Rééducation fonctionnelle infantile</t>
  </si>
  <si>
    <t>Laboratoire d'analyse des mouvements</t>
  </si>
  <si>
    <t>L’Association Saint-François d’Assise ou Asfa est une association Loi 1901, créée le 6 juin 1918 à Saint-Denis de La Réunion. Son siège social se trouve au 60, rue Bertin à Saint-Denis.
Elle a pour but la prise en charge et l’accompagnement des personnes âgées en difficultés et/ou dépendantes, des enfants et adolescents atteints de pathologies chroniques, des enfants, adolescents et adultes handicapés.
Elle compte une douzaine d’établissements et services répartis en quatre pôles de compétence : un pôle sanitaire, un pôle médico-social Personnes Agées, un pôle médico-social Handicap et un pôle formation.</t>
  </si>
  <si>
    <t>Carcassonne</t>
  </si>
  <si>
    <t>Centre Hospitalier de Carcassonne</t>
  </si>
  <si>
    <t>MALESCOT</t>
  </si>
  <si>
    <t>Directeur adjoint en charge de la stratégie médicale et de la coopération territoriale</t>
  </si>
  <si>
    <t>04 68 24 21 98</t>
  </si>
  <si>
    <t>fanny.lemasle@ch-carcassonne.fr </t>
  </si>
  <si>
    <t>Pharmacie clinique</t>
  </si>
  <si>
    <t>à étudier</t>
  </si>
  <si>
    <t>Le Centre Hospitalier de Carcassonne est désireux de développer la recherche clinique en partenariat avec le CHU. Il souhaite également développer les filières existantes identifiées dans les Thématiques de recherche.</t>
  </si>
  <si>
    <t>Lou Camin, Fondation John Bost</t>
  </si>
  <si>
    <t>Fabrice</t>
  </si>
  <si>
    <t>CATON</t>
  </si>
  <si>
    <t>05 63 22 00 80</t>
  </si>
  <si>
    <t>fabrice.caton@johnbost.fr</t>
  </si>
  <si>
    <t>Institution</t>
  </si>
  <si>
    <t>Inclusion</t>
  </si>
  <si>
    <t>L'établissement fait partie d'une grosse institution dotée de temps de recherche en interne et d'une Fondation de Recherche. Nous sommes capables, à petite échelle, de mener des projets de recherche concernant une approche holistique de la psychiatrie, de sa conception au soin, en passant par de nouvelles formes d'organisation des soins. La notion d'institution est centrale dans nos recherches internes. La question du numérique est également importante.
L’établissement souhaite développer les questions autour de ce qui lie pathologie et organisation des soins, développer les recherches mettant en débat thérapie institutionnelle, réhabilitation psychosociale, phénoménologie, ..., introduire la notion de  controverse constructive, l'identité numérique et avec les entités numériques, la notion d'activité Vs emploi - travail, modéliser et mettre en débat le travail de la psychiatrie.
L'établissement fait partie du Groupement d'Intérêt Public FERREPSY (Fédération régionale de recherche en psychiatrie et santé mentale Languedoc-Roussillon, Midi-Pyrénées)  créée en juin 2015, qui s’est fixé pour objectifs « d’initier, encourager et fédérer les activités de recherche en santé mentale, de dynamiser les échanges de pratiques, de promouvoir l’amélioration de la qualité des soins et la formation», dans l'ensemble des établissements membres, quel que soit leur statut.
Treize établissements sont déjà adhérents de la Fédération. 
L'établissement fait partie du groupement d'intérêt public FERREPSY</t>
  </si>
  <si>
    <t>Decazeville</t>
  </si>
  <si>
    <t>Centre Hospitalier Pierre Delpech</t>
  </si>
  <si>
    <t>Hôpital Privé Francheville</t>
  </si>
  <si>
    <t>Cyril</t>
  </si>
  <si>
    <t>MAGUIRE</t>
  </si>
  <si>
    <t>ARC coordinateur d'études</t>
  </si>
  <si>
    <t>05 53 02 13 32</t>
  </si>
  <si>
    <t>maguire.arc@oncoradio24.com</t>
  </si>
  <si>
    <t>TEP en cours de construction</t>
  </si>
  <si>
    <t>Cet établissement est un centre actif en recherche clinique depuis 2003</t>
  </si>
  <si>
    <t>Lombez</t>
  </si>
  <si>
    <t>Centre Hospitalier Intercommunal Lombez Samatan</t>
  </si>
  <si>
    <t>Centre Hospitalier Charles Perrens</t>
  </si>
  <si>
    <t>DEBLOIS</t>
  </si>
  <si>
    <t>05 56 56 34 03</t>
  </si>
  <si>
    <t>sdeblois@ch-perrens.fr</t>
  </si>
  <si>
    <t xml:space="preserve">575  incluant MAS (50) </t>
  </si>
  <si>
    <t>272 places de jour /  nuit (hors HAD 27 et AFT 17)</t>
  </si>
  <si>
    <t>Bipolarité, dépression résistante</t>
  </si>
  <si>
    <t>salle de réveil + salle d'électro-sismothérapie</t>
  </si>
  <si>
    <t>Souhaits de la poursuite du développement de la recherche clinique en appui avec des centres experts d'excellence (Asperger, Autisme, Bipolarité, Schizophrénie, Dépression résistante, éducation thérapeutique, etc) et aussi grâce à de la coopération inter-hospitalière.</t>
  </si>
  <si>
    <t>Revel</t>
  </si>
  <si>
    <t>Centre Hospitalier de Revel</t>
  </si>
  <si>
    <t>51 ( 10+41 )</t>
  </si>
  <si>
    <t>Association Route Nouvelle</t>
  </si>
  <si>
    <t>ROLLAND</t>
  </si>
  <si>
    <t>05 34 41 43 83</t>
  </si>
  <si>
    <t>severine.rolland@routenouvelle.fr</t>
  </si>
  <si>
    <t>Service d’Accompagnement Médico-Social pour Adultes Handicapés—Centre de soins en post cure psychiatrie - SAMSAHpsy
L’Association Route Nouvelle favorise, à Toulouse, la réinsertion et la réadaptation sanitaire et sociale des personnes souffrant de troubles psychiques avec une offre globale s’inscrivant dans la philosophie et l’éthique de la réhabilitation. Elle propose différents services, pour le patient mais aussi tous professionnels et parties prenantes de la psychiatrie dans le but du rétablissement de la personne.</t>
  </si>
  <si>
    <t>Beaupuy</t>
  </si>
  <si>
    <t>Clinique de Beaupuy</t>
  </si>
  <si>
    <t>Sabine</t>
  </si>
  <si>
    <t>BIAU</t>
  </si>
  <si>
    <t>05 61 84 56 50</t>
  </si>
  <si>
    <t>sbiau@capio.fr</t>
  </si>
  <si>
    <t>150 lits autorisés + 15 places d'HAD</t>
  </si>
  <si>
    <t>HAD spécialisée en psychiatrie, adossée à un GCS avec le CHGM Marchant</t>
  </si>
  <si>
    <t>Moissac</t>
  </si>
  <si>
    <t>Centre Hospitalier Intercommunal Castelsarrasin Moissac</t>
  </si>
  <si>
    <t>CABRIERES</t>
  </si>
  <si>
    <t>05 63 04 67 06</t>
  </si>
  <si>
    <t>j.cabrieres@ch-cm.fr</t>
  </si>
  <si>
    <t>Urgences, chirurgie conventionnelle et ambulatoire</t>
  </si>
  <si>
    <t>L'Etablissement se situe dans le GHT Tarn et Garonne avec le CH de Montauban comme établissement support, il est intéressant que la recherche clinique des établissements de santé puisse s'inscrire dans le cadre du GHT.
L'établissement possède des plateaux techniques Urgences, chirurgie conventionnelle et ambulatoire</t>
  </si>
  <si>
    <t>CHI Lombez Samatan</t>
  </si>
  <si>
    <t>Bayonne</t>
  </si>
  <si>
    <t>Centre hospitalier de la Côte Basque</t>
  </si>
  <si>
    <t>Jean Bernard</t>
  </si>
  <si>
    <t>CAZENAVE</t>
  </si>
  <si>
    <t>Directeur des Affaires Médicales</t>
  </si>
  <si>
    <t>05 59 44 39 84</t>
  </si>
  <si>
    <t>jbcazenave@ch-cotebasque.fr</t>
  </si>
  <si>
    <t>HJ Cancérologie : 33 places
HJ Pédiatrie : 2 lits
HJ Pneumologie : 3 lits
HJ Gastroentérologie: 4 lits
HJ Médecine interne : 9 lits
HJ Médecine interne : 9 lits
HJ Neurologie : 4 lits
HJ SSR : 2 lits</t>
  </si>
  <si>
    <t>57 864 en 2016</t>
  </si>
  <si>
    <t>Gastro entérologie</t>
  </si>
  <si>
    <t xml:space="preserve">Plateau technique de radiologie :
- Imagerie conventionnelle
- Echographie
- Mammographie
- Scanner (dont intervention sous scanner)
- IRM
- TEP SCAN et médecine nucléaire
- Radiologie interventionnelle
- Thrombectomie
</t>
  </si>
  <si>
    <t>L’Unité de Recherche Clinique est composée de 8,5 ETP ARC,  1ETP IDE, 0,3 ETP temps médical, 0,3 ETP temps coordonnateur et 0,5 ETP administratif.
Service d'hématologie: autogreffes et présence d'un secteur protégé.
Service de néonatalogie de niveau 3 Service de neurologie labellisé comme centre des maladies neuro musculaires Onco-dermatologie.
L’établissement souhaite développer la recherche en oncologie, en gastroentérologie hors oncologie et en maladie infectieuse.</t>
  </si>
  <si>
    <t>ONCODOC</t>
  </si>
  <si>
    <t>Elias</t>
  </si>
  <si>
    <t>ELIDRISSI</t>
  </si>
  <si>
    <t>04 67 30 98 65</t>
  </si>
  <si>
    <t>arc.oncodoc@gmail.com / i.elidrissi@oncodoc.fr</t>
  </si>
  <si>
    <t>Radiothérapie conformationnelle et RCMI</t>
  </si>
  <si>
    <t>Souhait de participer aux essais académiques/ industriels liés à la radiothérapie (conformationnelle/ arc-thérapie,,,) ou de radiothérapie associée à un traitement type thérapie ciblée/ hormonothérapie</t>
  </si>
  <si>
    <t>Polyclinique le Languedoc</t>
  </si>
  <si>
    <t>Arc</t>
  </si>
  <si>
    <t>ND</t>
  </si>
  <si>
    <t>Oncologie médicale</t>
  </si>
  <si>
    <t>Souhait de développer la recherche académique et indutrielle en oncologie médicale et hématologie</t>
  </si>
  <si>
    <t>Boujan sur Libron</t>
  </si>
  <si>
    <t>Polyclinique Saint Privat</t>
  </si>
  <si>
    <t>Souhait de développer la recherche académique et industrielle en oncologie médicale toutes tumeurs solides</t>
  </si>
  <si>
    <t>Lodève</t>
  </si>
  <si>
    <t>Clinique du souffle la Vallonie</t>
  </si>
  <si>
    <t>Nelly</t>
  </si>
  <si>
    <t>HERAUD</t>
  </si>
  <si>
    <t xml:space="preserve">Directrice de la Recherche </t>
  </si>
  <si>
    <t>04 67 88 84 91</t>
  </si>
  <si>
    <t>nelly.heraud@5-sante.fr
nelly.heraud@korian.fr</t>
  </si>
  <si>
    <t>Réhabilitation personnalisée innovante et évolutive</t>
  </si>
  <si>
    <t xml:space="preserve">Insuffisance respiratoire chronique </t>
  </si>
  <si>
    <t>e-santé</t>
  </si>
  <si>
    <t>plateau technique d’évaluations fonctionnelles équipé pour assurer les explorations
cardiorespiratoires au repos et à l’effort, l’évaluation de la fonction musculaire, 
les explorations du sommeil (polysomnographies), et les examens de fibroscopie 
bronchique et d’échographie cardiaque</t>
  </si>
  <si>
    <t>Nos projets de recherche essentiellement orientés autour des thérapies non-médicamenteuses sont portés par de jeunes chercheurs encadrés par une équipe de direction dédiée afin de mieux comprendre :
les déterminants et mécanismes sous-jacents aux pathologies chroniques et plus spécifiquement dans la BPCO ;
d’améliorer nos outils de diagnostic et d’évaluation ;
d’adapter les parcours de soins et les modalités de prise en charge aux besoins spécifiques des patients</t>
  </si>
  <si>
    <t>Saint-Alban Sur Limagnole</t>
  </si>
  <si>
    <t>EPSM de Lozère Centre Hospitalier François Tosquelles</t>
  </si>
  <si>
    <t>Marie-Annick</t>
  </si>
  <si>
    <t>04.66.42.55.01</t>
  </si>
  <si>
    <t>directiongenerale@chft.fr</t>
  </si>
  <si>
    <t>Conduites suicidaires</t>
  </si>
  <si>
    <t>Déploiement de la télémedecine (obtention financement innovation organisationelle en 2019)</t>
  </si>
  <si>
    <t xml:space="preserve">Le Centre Hospitalier François Tosquelles, unique Etablissement Public de Santé Mentale de Lozère développe des projets innovants dont le parcours de soins coordonné télémédecine ville/hôpital  pour améliorer la prise en charge des patient atteint de troubles mentaux. Ce projet a été financé par le fond d'inovation organisationnel en psychiatrie en 2019. 
A ce titre, le Dr NASSIF, praticien psychiatre référent de la télémédecine au CHFT réalisera la formation en recherche biomédicale sollicitée par vos soins avant la mise en oeuvre de la télémédecine dans un établissement de santé. Ainsi, il assister prochainement, durant la période prévue, à la webformation organisée.
Pour la télégériatrie, suite au passage de COVOTEAM à TéléO, l'établissement est en attente d'identifiants.
Enfin, il a noté en cette fin d'année 2020, le renforcement de l'équipe médicale de pédopsychiatrie constituera un levier pour assurer le suivi et la prise en charge des 1000 enfants et adolescents suivis sur le territoire. Ces pédopsychiatres ont été sensibilisés et auront recours à la téléconsultation.
En 2019, le CHFT a également sollicité auprés de l'ARS la reconnaissance contractuelle d'un dispositif de réhabilitation psycho-sociale pour ses trois unités de prise en charge de patients psychotiques chroniques (UPC : unité post crise; URE : unité régionnale d'évaluation; URO : unité renforcée d'orientation).
En 2020, l'EPSM présentera 5 projets innovants en corrélation avec la déclinaison du Projet Territorial de Santé Mentale de la Lozère 2019-2023 en cours d'approbation.
Depuis le début de la crise sanitaire COVID-19, et plus particuliairement pendant la période de confinement, l'EPSM a développé la téléconsultation et a maintenu le lien avec les patients et leur famille via la visioconférence (outil Starleaf) permettant ainsi d'éviter les ruptures de soins. 
La visiconférence et la télémédecine ont permis de suivre les travaux des CMP qui ont été particulièrement sollicités pendant le confinement.
S'agissant du site de Saint-Alban s/L, les patients ont bénéficié, autant que faire ce peu, d'une éducation thérapeutique au port du masque et les équipes pluridisciplinaires (IDE et éducateurs) ont sensibilisé l'ensemble des patients à la crise sanitaire.
Enfin, pour information, l'établissement a eu à connaître des cas COVID+ en septembre sur le service de gérontopsychiatrie pour des patients agés asymptomatiques. La situation a été réglée rapidement par un dépistage massif. Le confinement des patients est à présent terminé.
</t>
  </si>
  <si>
    <t>CMN Propara</t>
  </si>
  <si>
    <t>Clément</t>
  </si>
  <si>
    <t>coordinatrice Recherche Clinique</t>
  </si>
  <si>
    <t>Lésion médullaire</t>
  </si>
  <si>
    <t>Escarre</t>
  </si>
  <si>
    <t>Positionnement</t>
  </si>
  <si>
    <t>Analyse du mouvement</t>
  </si>
  <si>
    <t>MSPU La Providence</t>
  </si>
  <si>
    <t>OUSTRIC</t>
  </si>
  <si>
    <t>Gérant</t>
  </si>
  <si>
    <t>06 07 05 69 48</t>
  </si>
  <si>
    <t>stephane.oustric@dumg-toulouse.fr</t>
  </si>
  <si>
    <t>oui - UMR 1027</t>
  </si>
  <si>
    <t>Patient atteint de cancer : prévention-dépistage-suivi-activité physique adaptée</t>
  </si>
  <si>
    <t>Patient âgé : reperage fragilité-activité physique adaptée</t>
  </si>
  <si>
    <t>Patient obèse/surpoids : réadaatation à l'effort, lutte contre la sarcopénie</t>
  </si>
  <si>
    <t>Parcours de santé de patient atteint de maladie chronique</t>
  </si>
  <si>
    <t>ECG/pickflow/echographie/ECG</t>
  </si>
  <si>
    <t xml:space="preserve">Développer la recherche en soins premiers et mise en place d'un réseau d'investigateurs adaptés à la médecine de ville. </t>
  </si>
  <si>
    <t>Ardennes</t>
  </si>
  <si>
    <t>Charleville-Mézière</t>
  </si>
  <si>
    <t>CH de Charleville-Mézières</t>
  </si>
  <si>
    <t>MATEU</t>
  </si>
  <si>
    <t>Médecin Réanimateur - Praticien hospitalier</t>
  </si>
  <si>
    <t>03.24.58.75.00</t>
  </si>
  <si>
    <t>pmateu@ch-nord-ardennes.fr</t>
  </si>
  <si>
    <t>CHRU de Reims</t>
  </si>
  <si>
    <t>Paramédicale</t>
  </si>
  <si>
    <t>Aube</t>
  </si>
  <si>
    <t>Troyes</t>
  </si>
  <si>
    <t>CH de Troyes</t>
  </si>
  <si>
    <t>SANCHEZ</t>
  </si>
  <si>
    <t>Coordinateur de l'URCRS</t>
  </si>
  <si>
    <t>03.25.49.48.01</t>
  </si>
  <si>
    <t>stephane.sanchez@ch-troyes.fr</t>
  </si>
  <si>
    <t>CHU de Reims</t>
  </si>
  <si>
    <t>Services de santé</t>
  </si>
  <si>
    <t>Bas-Rhin</t>
  </si>
  <si>
    <t>Haguenau</t>
  </si>
  <si>
    <t>Centre Hospitalier de Haguenau</t>
  </si>
  <si>
    <t>Anne-Claire</t>
  </si>
  <si>
    <t>BERTAUX</t>
  </si>
  <si>
    <t>Chef de projet Recherche Clinique</t>
  </si>
  <si>
    <t>anne-claire.bertaux@ch-haguenau.fr</t>
  </si>
  <si>
    <t>Hôpitaux Universitaires de Strasbourg</t>
  </si>
  <si>
    <t>Brumath</t>
  </si>
  <si>
    <t>Etablissement Public de Santé Alsace Nord</t>
  </si>
  <si>
    <t>JAVELOT</t>
  </si>
  <si>
    <t>Pharmacien PH - Docteur en Pharmacie et en Neuroscience</t>
  </si>
  <si>
    <t>03.88.64.61.70</t>
  </si>
  <si>
    <t>herve.javelot@ch-epsan.fr</t>
  </si>
  <si>
    <t>Optimisation de l’échelle d’évaluation des effets anticholinergiques française en psychiatrie</t>
  </si>
  <si>
    <t>Strasbourg</t>
  </si>
  <si>
    <t>DEMONSANT</t>
  </si>
  <si>
    <t>03.88.11.54.15</t>
  </si>
  <si>
    <t>eric.demonsant@chru-strasbourg.fr</t>
  </si>
  <si>
    <t xml:space="preserve">Maladies neurologiques et psychiatriques </t>
  </si>
  <si>
    <t>Maladies immunitaires, inflammatoires et infectieuses</t>
  </si>
  <si>
    <t>Biomatériaux, bio-ingénierie et robotique</t>
  </si>
  <si>
    <t>Imagerie interventionnelle</t>
  </si>
  <si>
    <t>Institut de cancérologie Strasbourg Europe</t>
  </si>
  <si>
    <t>SARTORI</t>
  </si>
  <si>
    <t>Coordinatrice de l'unité de recherche clinique</t>
  </si>
  <si>
    <t>03.68.76.72.23</t>
  </si>
  <si>
    <t>v.sartori@icans.eu</t>
  </si>
  <si>
    <t>CHU de Strasbourg</t>
  </si>
  <si>
    <t>Médecine nucléaire</t>
  </si>
  <si>
    <t>Côte-d'Or</t>
  </si>
  <si>
    <t>Dijon</t>
  </si>
  <si>
    <t>Centre Georges-François Leclerc</t>
  </si>
  <si>
    <t>TIAGO</t>
  </si>
  <si>
    <t>Responsable Administrative Recherche Clinique</t>
  </si>
  <si>
    <t>03.45.34.80.51</t>
  </si>
  <si>
    <t>stiago@cgfl.fr</t>
  </si>
  <si>
    <t>Pharmaco-imagerie</t>
  </si>
  <si>
    <t>Epidémiologie - Qualité de vie</t>
  </si>
  <si>
    <t>Génétique et Biologie Moléculaire</t>
  </si>
  <si>
    <t>CH La Chartreuse</t>
  </si>
  <si>
    <t>DENIS</t>
  </si>
  <si>
    <t>MCU-PH</t>
  </si>
  <si>
    <t>frederic.denis@chlcdijon.fr</t>
  </si>
  <si>
    <t>CHU Dijon-Bourgogne</t>
  </si>
  <si>
    <t>Soins somatiques,</t>
  </si>
  <si>
    <t>Santé communautaire</t>
  </si>
  <si>
    <t>Centre de sismothérapie régional</t>
  </si>
  <si>
    <t>MARTEL</t>
  </si>
  <si>
    <t>03.80.29.39.00</t>
  </si>
  <si>
    <t>florence.martel@chu-dijon.fr</t>
  </si>
  <si>
    <t>Métabolisme lipidique, inflammation, diabète et risque vasculaire</t>
  </si>
  <si>
    <t>Approches préventives et thérapeutiques du cancer</t>
  </si>
  <si>
    <t>Imagerie fonctionnelle et moléculaire</t>
  </si>
  <si>
    <t>Génomique des anomalies du développement</t>
  </si>
  <si>
    <t>Institut de Cancérologie de Bourgogne</t>
  </si>
  <si>
    <t>Cyrielle</t>
  </si>
  <si>
    <t>MAISSIAT</t>
  </si>
  <si>
    <t>Attachée de recherche clinique coordinatrice</t>
  </si>
  <si>
    <t>03.80.67.04.02</t>
  </si>
  <si>
    <t>cmaissiat@icb-cancer.fr</t>
  </si>
  <si>
    <t>Chenôve</t>
  </si>
  <si>
    <t>Maison Universitaire de Santé et de Soins Primaires</t>
  </si>
  <si>
    <t>ZABAWA</t>
  </si>
  <si>
    <t>Médecin généraliste, MCU de médecine générale</t>
  </si>
  <si>
    <t xml:space="preserve">06.99.83.53.26  </t>
  </si>
  <si>
    <t>dr.zabawa@mussp.fr</t>
  </si>
  <si>
    <t>Prévention de l’obésité pédiatrique</t>
  </si>
  <si>
    <t>Dépistage des troubles sensoriels de l’enfant</t>
  </si>
  <si>
    <t>Périnatalité</t>
  </si>
  <si>
    <t>Hypertension Artérielle en soins premiers</t>
  </si>
  <si>
    <t>Doubs</t>
  </si>
  <si>
    <t>Besançon</t>
  </si>
  <si>
    <t>CHU de Besançon</t>
  </si>
  <si>
    <t>DEBAT</t>
  </si>
  <si>
    <t>Directeur affaires médicales, recherche, relations avec l'université</t>
  </si>
  <si>
    <t>03.81.21.87.02</t>
  </si>
  <si>
    <t>pdebat@chu-besancon.fr</t>
  </si>
  <si>
    <t>Innovations technologiques</t>
  </si>
  <si>
    <t>Risques et vulnérabilités</t>
  </si>
  <si>
    <t>Haut-Rhin</t>
  </si>
  <si>
    <t>Colmar</t>
  </si>
  <si>
    <t>Hôpitaux Civils de Colmar</t>
  </si>
  <si>
    <t>Jean-Daniel</t>
  </si>
  <si>
    <t xml:space="preserve">KAISER </t>
  </si>
  <si>
    <t>Praticien Hospitalier, Pharmacien Chef de Service, Coordonnateur URC</t>
  </si>
  <si>
    <t>03.89.12.42.40</t>
  </si>
  <si>
    <t>jean-daniel.kaiser@ch-colmar.fr</t>
  </si>
  <si>
    <t>Maladie d’Alzheimer</t>
  </si>
  <si>
    <t>Cancer digestif</t>
  </si>
  <si>
    <t>Cancer thoracique</t>
  </si>
  <si>
    <t>Marne</t>
  </si>
  <si>
    <t>Reims</t>
  </si>
  <si>
    <t>JOLLY</t>
  </si>
  <si>
    <t>PU-PH Chef de Pôle</t>
  </si>
  <si>
    <t>03.26.78.84.72</t>
  </si>
  <si>
    <t>djolly@chu-reims.fr</t>
  </si>
  <si>
    <t>Cancers</t>
  </si>
  <si>
    <t xml:space="preserve">Pathologies inflammatoires, infectieuses et parasitaires, </t>
  </si>
  <si>
    <t>Troubles psychiatriques et neurologiques</t>
  </si>
  <si>
    <t>COVID-19</t>
  </si>
  <si>
    <t>Institut Godinot</t>
  </si>
  <si>
    <t xml:space="preserve">Jean-Christophe </t>
  </si>
  <si>
    <t>EYMARD</t>
  </si>
  <si>
    <t>03.26.50.43.82</t>
  </si>
  <si>
    <t>jeanchristophe.eymard@reims.unicancer.fr</t>
  </si>
  <si>
    <t>Meurthe-et-Moselle</t>
  </si>
  <si>
    <t>Laxou</t>
  </si>
  <si>
    <t>Centre Psychothérapique de Nancy</t>
  </si>
  <si>
    <t>Tatiana</t>
  </si>
  <si>
    <t>DABROWSKI</t>
  </si>
  <si>
    <t>03.83.92.53.49</t>
  </si>
  <si>
    <t>tatiana.dabrowski@cpn-laxou.com</t>
  </si>
  <si>
    <t>CHRU de Nancy</t>
  </si>
  <si>
    <t>Prévention de la récidive suicidaire</t>
  </si>
  <si>
    <t>Nancy</t>
  </si>
  <si>
    <t>Centre d’Oncologie de Gentilly</t>
  </si>
  <si>
    <t>Samira</t>
  </si>
  <si>
    <t xml:space="preserve">ZITOUNI </t>
  </si>
  <si>
    <t>Responsable de Recherche Clinique</t>
  </si>
  <si>
    <t>03.83.93.50.05</t>
  </si>
  <si>
    <t>s.zitouni@oncog.fr</t>
  </si>
  <si>
    <t>Cancérologie tumeurs solides hors ORL et pédiatrique</t>
  </si>
  <si>
    <t>DAGUIN</t>
  </si>
  <si>
    <t>Responsable Comité de Coordination et d'Interfaces DRCI</t>
  </si>
  <si>
    <t>03.83.15.76.61</t>
  </si>
  <si>
    <t>c.daguin@chru-nancy.fr</t>
  </si>
  <si>
    <t>Inflammation MICI</t>
  </si>
  <si>
    <t>Neurrologie</t>
  </si>
  <si>
    <t>Cancérologie/Hématologie</t>
  </si>
  <si>
    <t>Meuse</t>
  </si>
  <si>
    <t>Bar-le-Duc</t>
  </si>
  <si>
    <t>Centre Hospitalier de Bar-le-Duc</t>
  </si>
  <si>
    <t>Frédérique</t>
  </si>
  <si>
    <t>BRIN-HENRY</t>
  </si>
  <si>
    <t xml:space="preserve">Chef de projet chargée de mission Recherche </t>
  </si>
  <si>
    <t>03.29.45.88.88 poste 3071</t>
  </si>
  <si>
    <t>fbrin-henry@pssm.fr</t>
  </si>
  <si>
    <t>Diabéte</t>
  </si>
  <si>
    <t>Aphasie/orthophonie/sciences du langage</t>
  </si>
  <si>
    <t>Littéracie en santé</t>
  </si>
  <si>
    <t>Moselle</t>
  </si>
  <si>
    <t>Vantoux</t>
  </si>
  <si>
    <t>UNEOS</t>
  </si>
  <si>
    <t xml:space="preserve">MAURIER </t>
  </si>
  <si>
    <t>Médecin interniste</t>
  </si>
  <si>
    <t>03.57.84.15.01</t>
  </si>
  <si>
    <t>francois.maurier@uneos.fr</t>
  </si>
  <si>
    <t>Nièvre</t>
  </si>
  <si>
    <t>Nevers</t>
  </si>
  <si>
    <t>Centre Hospitalier de l’Agglomération de Nevers</t>
  </si>
  <si>
    <t>PERNES</t>
  </si>
  <si>
    <t>Infirmière de recherche clinique</t>
  </si>
  <si>
    <t xml:space="preserve">03.86.93.72.40 </t>
  </si>
  <si>
    <t>stephanie.pernes@ch-nevers.fr</t>
  </si>
  <si>
    <t>La Charité-sur-Loire</t>
  </si>
  <si>
    <t>Centre Hospitalier Pierre Lôo</t>
  </si>
  <si>
    <t>LAGRANGE</t>
  </si>
  <si>
    <t>Praticien Hospitalier</t>
  </si>
  <si>
    <t>03.86.69.40.33</t>
  </si>
  <si>
    <t>fabrice.lagrange@ch-pl.fr</t>
  </si>
  <si>
    <t>Psychopharmacologie psychiatrie</t>
  </si>
  <si>
    <t>Pharmacie automatisation</t>
  </si>
  <si>
    <t>Thérapeutique pharmacie clinique</t>
  </si>
  <si>
    <t>Ressources informatiques – questionnement de données</t>
  </si>
  <si>
    <t>Saône et Loire</t>
  </si>
  <si>
    <t>Mâcon</t>
  </si>
  <si>
    <t>Centre Hospitalier de Mâcon</t>
  </si>
  <si>
    <t>MARCHAND</t>
  </si>
  <si>
    <t>IDE/ ARC</t>
  </si>
  <si>
    <t>03.85.27.72.30</t>
  </si>
  <si>
    <t>recherche-clinique@ch-macon.fr</t>
  </si>
  <si>
    <t>Chalon-sur-Saone</t>
  </si>
  <si>
    <t>CH William Morey</t>
  </si>
  <si>
    <t>Jérôme</t>
  </si>
  <si>
    <t>POIROT</t>
  </si>
  <si>
    <t>Attaché de recherche clinique</t>
  </si>
  <si>
    <t>03.85.91.04.02</t>
  </si>
  <si>
    <t>jerome.poirot@ch-chalon71.fr</t>
  </si>
  <si>
    <t>Bourbon-Lancy</t>
  </si>
  <si>
    <t>CRRF Le Bourbonnais</t>
  </si>
  <si>
    <t>Rindra</t>
  </si>
  <si>
    <t>NARISON</t>
  </si>
  <si>
    <t>Neuropsychologue, référent neuro-cognitif, responsable du SAMSAH</t>
  </si>
  <si>
    <t>03.85.89.64.26</t>
  </si>
  <si>
    <t>rindra.narison@ugecam.assurance-maladie.fr</t>
  </si>
  <si>
    <t xml:space="preserve">Neuropsychologie
</t>
  </si>
  <si>
    <t>Psychologie cognitive</t>
  </si>
  <si>
    <t>Rééducation neurologique</t>
  </si>
  <si>
    <t>Réhabilitation cognitive</t>
  </si>
  <si>
    <t>Territoire de Belfort</t>
  </si>
  <si>
    <t>Belfort</t>
  </si>
  <si>
    <t>Hôpital Nord Franche-Comté</t>
  </si>
  <si>
    <t>BOUVIER</t>
  </si>
  <si>
    <t>Coordinatrice Unité de Recherche Clinique</t>
  </si>
  <si>
    <t>03.84.98.35.70</t>
  </si>
  <si>
    <t>elodie.bouvier@hnfc.fr</t>
  </si>
  <si>
    <t>CHRU de Besançon</t>
  </si>
  <si>
    <t>Gynécologie/obstétrique</t>
  </si>
  <si>
    <t>Yonne</t>
  </si>
  <si>
    <t>Auxerre</t>
  </si>
  <si>
    <t>Centre Hospitalier d’Auxerre</t>
  </si>
  <si>
    <t>MOUGENOT</t>
  </si>
  <si>
    <t>Coordinatrice d’Etudes Cliniques</t>
  </si>
  <si>
    <t>03.86.48.44.66</t>
  </si>
  <si>
    <t>emougenot@ch-auxerre.fr</t>
  </si>
  <si>
    <t xml:space="preserve">Pédiatrie </t>
  </si>
  <si>
    <t>522 lits</t>
  </si>
  <si>
    <t>Oncologie Médicale</t>
  </si>
  <si>
    <t>ARC StARCC</t>
  </si>
  <si>
    <t>Un deuxième onco-gastro étant arrivé nous souhaitons que cela nous permette d'augmenter les inclusions et d'ouvrir de nouveaux protocoles (3 sont actuellement ouvert)</t>
  </si>
  <si>
    <t>continuer de développer l'oncologie digestive (3 essais ouverts en 2020). Poursuivre l'augmentation des inclusions en onco-pneumologie</t>
  </si>
  <si>
    <t>Bayeux</t>
  </si>
  <si>
    <t>CH Aunay-Bayeux</t>
  </si>
  <si>
    <t>RADENAC</t>
  </si>
  <si>
    <t>0650052388</t>
  </si>
  <si>
    <t>pradenac@onconormandie.fr</t>
  </si>
  <si>
    <t>Oncologie médicale, oncologie digestive, oncologie gynécologie, oncologie pneumologie</t>
  </si>
  <si>
    <t>Endocrinologie / Diabétologie / Nutrition</t>
  </si>
  <si>
    <t>Gastro-entérologie et hépatologie / Nutrition</t>
  </si>
  <si>
    <t xml:space="preserve">Stérilisation - Service endoscopie </t>
  </si>
  <si>
    <t>Mise en place en cours d'une organisation de la recherche à partir de l'oncologie (plusieurs essais interventionnels ouverts et inclusions en augmentation); projet de poursuivre la structuration de la recherche au sein de l'établissement dans les autres spécialités.</t>
  </si>
  <si>
    <t>ADJOINTE AU DIRECTEUR</t>
  </si>
  <si>
    <t>23 essais OUVERTS AUX INCLUSIONS en 2019</t>
  </si>
  <si>
    <t>2 essais OUVERTS AUX INCLUSIONS en 2019</t>
  </si>
  <si>
    <t>41 essais OUVERTS AUX INCLUSIONS en 2019</t>
  </si>
  <si>
    <t>Caen</t>
  </si>
  <si>
    <t>Centre Maurice Tubiana</t>
  </si>
  <si>
    <t>Weber</t>
  </si>
  <si>
    <t>Directrice administrative</t>
  </si>
  <si>
    <t>02 43 39 13 07</t>
  </si>
  <si>
    <t>v.weberi-l-c.fr</t>
  </si>
  <si>
    <t>Non (par convention avec le site de la Polyclinique du Parc)</t>
  </si>
  <si>
    <t xml:space="preserve">CHU </t>
  </si>
  <si>
    <t>Oncologie Urologie</t>
  </si>
  <si>
    <t>Oncologie Gynécologie</t>
  </si>
  <si>
    <t>Par convention sur le site de la Polyclinique du Parc CAEN</t>
  </si>
  <si>
    <t>Renforcement de la structuration de la recherche clinique. Mise en place d'essai type phase III à valeur thérapeutique ajouté pour les patients.</t>
  </si>
  <si>
    <t>Polyclinique du Parc</t>
  </si>
  <si>
    <t>LESEIGNEUR</t>
  </si>
  <si>
    <t>02 31 82 80 51</t>
  </si>
  <si>
    <t>g.leseigneur@cliniqueparc-caen.fr</t>
  </si>
  <si>
    <t>0,2 ETP</t>
  </si>
  <si>
    <t>Chu de Caen</t>
  </si>
  <si>
    <t>Salle hyperaseptique</t>
  </si>
  <si>
    <t>Renforcer le developpement des études médicamenteuses à impact thérapeutique oncologique (phase III). Consolider la structuration de l'Unité de Recherche Clinique</t>
  </si>
  <si>
    <t>medecin interniste</t>
  </si>
  <si>
    <t>Recherche clinique en cancerologie en lien avec la cellue recherche/inovation du groupe</t>
  </si>
  <si>
    <t>Avranches</t>
  </si>
  <si>
    <t>Centre de la Baie</t>
  </si>
  <si>
    <t>MADELAINE</t>
  </si>
  <si>
    <t>Responsable Qualité - TEC</t>
  </si>
  <si>
    <t>/</t>
  </si>
  <si>
    <t>2 Accélérateurs de particules (TruBeam et Halcyon)</t>
  </si>
  <si>
    <t>918 lits , 361 lits médecine, 53 lits chirurgie, 41 lits obstétrique, 90 lits SSR, 26 places HAD, 347 lits EHPAD</t>
  </si>
  <si>
    <t>42 hdj en médecine, 12 lits chirurgie ambulatoire</t>
  </si>
  <si>
    <t>62 748 passages aux urgences</t>
  </si>
  <si>
    <t>1824 naissances , maternité de niveau III, 5 salles de naissances</t>
  </si>
  <si>
    <t>DRCI CHU CAEN</t>
  </si>
  <si>
    <t>non - mais le technicage d'échantillons possible, congélation -80°C possible, gestion des envois possible</t>
  </si>
  <si>
    <t>Plateau coronarographie installé en 2020</t>
  </si>
  <si>
    <t xml:space="preserve">Le CHPC cherche à augmenter le nombre d'essais interventionnels ouverts dans l'établissement (académique ou industriel). </t>
  </si>
  <si>
    <t>Coutances</t>
  </si>
  <si>
    <t>Centre Hospitalier de Coutances</t>
  </si>
  <si>
    <t>Gaëlle</t>
  </si>
  <si>
    <t>LAMBERT</t>
  </si>
  <si>
    <t>02 33 06 74 45</t>
  </si>
  <si>
    <t>gaelle.lambert@ch-stlo.fr</t>
  </si>
  <si>
    <t>Médecine Physique et de réadaptation</t>
  </si>
  <si>
    <t>Afin de pérenniser l'activité de Recherche Clinique, le CHCM souhaite augmenter le nombre d'essais cliniques interventionnels.</t>
  </si>
  <si>
    <t xml:space="preserve">Saint-Lô </t>
  </si>
  <si>
    <t xml:space="preserve">Centre Hospitalier Mémorial de Saint-Lô </t>
  </si>
  <si>
    <t>MAJKA</t>
  </si>
  <si>
    <t>AAH - Direction de la Stratégie</t>
  </si>
  <si>
    <t>03.61.54.14.14</t>
  </si>
  <si>
    <t>c.majka@ch-cambrai.fr / sec.direction@ch-cambrai.fr</t>
  </si>
  <si>
    <t>Maternité</t>
  </si>
  <si>
    <t>DUME</t>
  </si>
  <si>
    <t>Directrice financiere</t>
  </si>
  <si>
    <t>catherine.dume@ch-douai.fr</t>
  </si>
  <si>
    <t>145,1 ARC</t>
  </si>
  <si>
    <t>Halter G, HUBER 360</t>
  </si>
  <si>
    <t>Clinique Mitterie</t>
  </si>
  <si>
    <t>PhD STAPS/Assistant de Recherche Clinique/Enseignant  APA</t>
  </si>
  <si>
    <t>Cardiologie/Pathologies cardiovascualaires</t>
  </si>
  <si>
    <t>Renforcer la pluridisciplinarité, la polyvalence
Augmenter le taux de réussite aux PHRC
Développer les projets de recherche de phase précoce (lits dédiés, essais cliniques, …)
Développer un système d'assurance qualité Normes ISO 
Coordination territoriale des essais cliniques renforcée</t>
  </si>
  <si>
    <t>Oncologie Hématologie</t>
  </si>
  <si>
    <t xml:space="preserve">Poursuite du développement et de la structuration de la recherche de l'établissement par la constitution d'une équipe de recherche d'investigation et de promotion, amélioration de la visibilité et de la participation aux essais cliniques de promotion externe et interne.
</t>
  </si>
  <si>
    <t>TREHOUX</t>
  </si>
  <si>
    <t>Reponsable de l'unité de recherche</t>
  </si>
  <si>
    <t>03 20 69 42 80</t>
  </si>
  <si>
    <t>strehoux@ch-tourcoing.fr</t>
  </si>
  <si>
    <t xml:space="preserve">Chirurgie digestive </t>
  </si>
  <si>
    <t>Réanmiation</t>
  </si>
  <si>
    <t>oui en partenariat</t>
  </si>
  <si>
    <t>Salle Hybride du Bloc Opératoire Central (décembre 2016) 
Colonne de Cœlioscopie 3D dans le service de Chirurgie gynécologique et cancérologique (mars 2017)                                                                                         Plateforme d'imagerie :  IRM 3T, 4 salles de radiologie interventionnelle</t>
  </si>
  <si>
    <t>SOUPLET VANPOUILLE</t>
  </si>
  <si>
    <t>Directeur ressources humaines médicales et recherche clinique</t>
  </si>
  <si>
    <t>03 27 14 50 54</t>
  </si>
  <si>
    <t>soupletvanpouille-i@ch-valenciennes.fr</t>
  </si>
  <si>
    <t>7.8</t>
  </si>
  <si>
    <t>Gastro-Entérologie et hépatologie</t>
  </si>
  <si>
    <t>CLINIQUE DU VAL DE LYS</t>
  </si>
  <si>
    <t>Directeur d'Etablissment</t>
  </si>
  <si>
    <t>2 (PRAKYFRA(Vifor France), DOM-INNATE(SOLIGENIX)</t>
  </si>
  <si>
    <t>Oncologie gynecologie</t>
  </si>
  <si>
    <t>oncologie médicale</t>
  </si>
  <si>
    <t>oncologie pneumo</t>
  </si>
  <si>
    <t>5 (MOVE, WITNESS, PRISME, PRONIHN, PALOMAGE)</t>
  </si>
  <si>
    <t>soins de support</t>
  </si>
  <si>
    <t>GREGOIRE</t>
  </si>
  <si>
    <t>caroline.gregoire@ch-roubaix.fr</t>
  </si>
  <si>
    <t>Oncologie Pneumologie</t>
  </si>
  <si>
    <t>1,45 = 0,50 TEC EMRC +  0,9 TEC GORTEC + 0,05 Infirmières</t>
  </si>
  <si>
    <t>CHU rouen</t>
  </si>
  <si>
    <t>2/</t>
  </si>
  <si>
    <t>0276899751</t>
  </si>
  <si>
    <t>Etre visible sur le territoire et montrer le dynamisme du centre sur l'activité de recherche clinique tant sur la polyvalence que sur la capacité à ouvrir et suivre les essais thérapeutique,</t>
  </si>
  <si>
    <t>Centre Hospitalier Simone Veil</t>
  </si>
  <si>
    <t>HUYSMAN</t>
  </si>
  <si>
    <t>f.huysman@ch-beauvais.fr</t>
  </si>
  <si>
    <t>372+20 HAD</t>
  </si>
  <si>
    <t>Adultes = 46799- ped= 20128- Gynéco= 7858</t>
  </si>
  <si>
    <t>Médecine interne et pathologies infctieuses</t>
  </si>
  <si>
    <t>souhaite développer la RC dans le cancer de la vessie et du sein et gynéco</t>
  </si>
  <si>
    <t>cadre infirmier  Cordonnatrice RC/TEC</t>
  </si>
  <si>
    <t>260lits /places et postes</t>
  </si>
  <si>
    <t>&gt;25000</t>
  </si>
  <si>
    <t>onco-gynécologie, oncologie sénologie</t>
  </si>
  <si>
    <t>0,26 (estimé)</t>
  </si>
  <si>
    <t>Kathleen</t>
  </si>
  <si>
    <t>JACQUEZ</t>
  </si>
  <si>
    <t>ARC Coordonnatrice</t>
  </si>
  <si>
    <t>03 21 21 13 19</t>
  </si>
  <si>
    <t>kathleen.jacquez@gh-artoisternois.fr</t>
  </si>
  <si>
    <t>571 (adaptation du capacitaire selon l'activité)</t>
  </si>
  <si>
    <t>Naissances 2019 = 2 448
Accouchements 2019 = 2 390</t>
  </si>
  <si>
    <t>Pour aider dans la continuité du développement de la Recherche Clinique, une nouvelle Technicienne de Recherche Clinique a été recrutée le 05 octobre 2020 portant à 3 le nombre de TRC employés par l’hôpital. La DRC reste toujours à disposition de tous les services.</t>
  </si>
  <si>
    <t>39 692 passages en 2019</t>
  </si>
  <si>
    <t>1197 naissances
(1175 accouchements)</t>
  </si>
  <si>
    <t xml:space="preserve">0,2 TEC </t>
  </si>
  <si>
    <t>Objectif de développer la recherche clinique dans l'ensemble des services de l'établissement. Actuellement participation à des études RIPH1,2,3 et RIPH4 (promoteurs industriels et institutionnels)</t>
  </si>
  <si>
    <t>Centre Hospitalier de Béthune</t>
  </si>
  <si>
    <t>Sarah</t>
  </si>
  <si>
    <t>TOLLOT</t>
  </si>
  <si>
    <t>03-21-69-13-06</t>
  </si>
  <si>
    <t>stollot@ch-lens.fr</t>
  </si>
  <si>
    <t>44 849 passages</t>
  </si>
  <si>
    <t>765 accouchements</t>
  </si>
  <si>
    <t>OUI (URC commune au GHT de l'ARTOIS)</t>
  </si>
  <si>
    <t>OUI (14 922 réalisés)</t>
  </si>
  <si>
    <t>OUI ( 6111 réalisés)</t>
  </si>
  <si>
    <t>OUI (3661 réalisés)</t>
  </si>
  <si>
    <t>0321154402</t>
  </si>
  <si>
    <t>CHRU de Lillr</t>
  </si>
  <si>
    <t>Orthopédie traumayologie</t>
  </si>
  <si>
    <t>Lens</t>
  </si>
  <si>
    <t>Centre Hospitalier Dr Schaffner</t>
  </si>
  <si>
    <t>61 210 passages</t>
  </si>
  <si>
    <t>2 608 accouchements</t>
  </si>
  <si>
    <t>OUI (17 682 réalisés)</t>
  </si>
  <si>
    <t>OUI (16 077 réalisés)</t>
  </si>
  <si>
    <t>OUI (5371 réalisées)</t>
  </si>
  <si>
    <t>LAXENAIRE</t>
  </si>
  <si>
    <t>Psychiatrie Polyvalente</t>
  </si>
  <si>
    <t xml:space="preserve">Gynécologie  </t>
  </si>
  <si>
    <t>2 plateaux pour la réeducation gériatrique</t>
  </si>
  <si>
    <t xml:space="preserve">Objectif de développer la recherche clinique dans l'ensemble des services de l'établissement. </t>
  </si>
  <si>
    <t>Centre Hospitalier d'Hénin-Beaumont</t>
  </si>
  <si>
    <t>62 010 067 7</t>
  </si>
  <si>
    <t>Polyclinique d'hénin Beaumont</t>
  </si>
  <si>
    <t>Chrirugie Gynécologique</t>
  </si>
  <si>
    <t>Chirugie viscérale (colon - rectum - MICI)</t>
  </si>
  <si>
    <t>35 572 si urgences adultes seules, sinon 49 863  pediatrie et gynécologie compris</t>
  </si>
  <si>
    <t>Gastro-Entérologie et hépatologie, Oncologie Digestive</t>
  </si>
  <si>
    <t>Oncologie Hématologie, Oncologie Pneumologie</t>
  </si>
  <si>
    <t>Oncologie Gynécologie, Gériatrie (oncologie)</t>
  </si>
  <si>
    <t>Scintigraphie / Imagerie TEP TDM
Laboratoire de biologie moléculaire
Radiothérapie</t>
  </si>
  <si>
    <t>Le centre a une  expertise particulière sur les pathologies lymphoides malignes (lymphomes non hodgkiniens, maladie de hodgkin) aussi bien au niveau clinique, d'imageur (TEP et multiples traceurs) et de génétique (plateforme de recherche sur la génétique des lymphomes). Le centre développe des recherches sur la génétique des tumeurs du sein et ORL comme facteurs pronostics et susceptibles de répondre aux différentes thérapies ciblées. Le troisième axe porte sur la radiomique et la génomique.</t>
  </si>
  <si>
    <t>BRETON</t>
  </si>
  <si>
    <t>0232082451</t>
  </si>
  <si>
    <t>celine.breton@chb.unicancer.fr</t>
  </si>
  <si>
    <t>Ingrid</t>
  </si>
  <si>
    <t>FONTAINE</t>
  </si>
  <si>
    <t>ingrid.fontaine@ch-lerouvray.fr</t>
  </si>
  <si>
    <t>Nous n'avons pas de centre d'urgences</t>
  </si>
  <si>
    <t>chu rouen</t>
  </si>
  <si>
    <t>n° 76 078 02 39</t>
  </si>
  <si>
    <t>20 % des ETP infimier arttirbués à l'hôpital de jour sont dédié à la recherche clinique</t>
  </si>
  <si>
    <t>Directrice des Affaires Médicales, de la Recherche et de l'Innovation</t>
  </si>
  <si>
    <t xml:space="preserve">paris.anne@chu-amiens.fr </t>
  </si>
  <si>
    <t>Domitille</t>
  </si>
  <si>
    <t>TESSEREAU</t>
  </si>
  <si>
    <t>Attachée de recherche clinique</t>
  </si>
  <si>
    <t>domitille.tessereau@arcocea.fr</t>
  </si>
  <si>
    <t>Sénologie, Oncologie Gynécologie</t>
  </si>
  <si>
    <t>GIRCI EST</t>
  </si>
  <si>
    <t>GIRCI MEDITERRANEE</t>
  </si>
  <si>
    <t>Centre Pilote de suivi Biologique des traitements par Anticorps (CEPIBAC) ; Plateforme de Chirurgie et d'Imagerie pour la Recherche et l'Enseignement (CIRE) ; Centre d'Etudes et de Recherches sur les Radiopharmaceutiques (CERRP) ; Centre d'Investigation Clinique (CIC) dont le module IT (Innovations Technologiques)
Le CHU de Tours est dans une dynamique forte de développement des études dont il est le promoteur (appel à projets DGOS) soutenue par la création en 2018 d'un appel d'offres interne. Il a par ailleurs travaillé au soutien de ses structures d'investigation clinique CIC et ERIC (Equipe de Renforcement à l'Investigation Clinique) par le renfort des personnels recherche ARC (Attachés de Recherche Clinique) et IRC (Infirmières de Recherche clinique). Le CHU de Tours est par ailleurs engagé dans une démarche qualité de certication (norme ISO 9001). Il oeuvre au développement de l'animation régionale de la recherche clinique, et, enfin, il est engagé en tant que membre fondateur de la structure expérimentale régionale de valorisation de ses travaux de recherche, dénommée "C-VALO", à l'instar des Sociétés d'Accélération du Transfert de Technologies (SATT).</t>
  </si>
  <si>
    <t>Endoscopies digestives et bronchiques, explorations fonctionnelles, équipements d'urologie et d'ophtalmologie, laboratoire/dépôt de sang, réanimation, USC, USIC.</t>
  </si>
  <si>
    <t>Pas d'études à venir</t>
  </si>
  <si>
    <t>En 2019-2020, s'est créée une unité de recherche clinique dotée d'un ARC à temps plein prenant fonction en novembre 2020. Le projet est de développer la recherche en structurant celle-ci pour s'ouvrir à d'autre PHRC et promouvoir des protocoles en internes.</t>
  </si>
  <si>
    <t>IRM 3T+ IRM 1,5 Grand champ +Mammographe-+ 2 scanners- Laboratoire certifié COFRAC - Automate nutrition parentérale - Congélateur -80°- PUI avec autorisations pour réaliser essais cliniques</t>
  </si>
  <si>
    <t xml:space="preserve">Nos attentes sont similaires et s’orientent vers les mêmes thématiques.
Plateau Médicotechnique permettant de répondre aux exigences des essais cliniques. Coordination des essais par un personnel dédié à la recherche. Souhait de diversifier les protocoles dans des filières d'expertise comme Femme-Enfant, Praticiens investis avec soutien institutionnel de la Direction.
</t>
  </si>
  <si>
    <t>Pouvoir participer à une recherche médicale et paramédicale sur l'efficacité d'outils utilisés auprès des patients (exemple : la grille ELADEB), la pertinence de programmes de soins ou l'efficacité de certains antipsychotiques, ainsi que sur les pratiques d'isolement et de contention.</t>
  </si>
  <si>
    <t>L’Unité de Recherche Clinique est certifiée ISO 9001 sur son activité d’investigation, l'objectif est de certifier l'activité de promotion. L'établissement souhaite amplifier l'activité de recherche sur de nouveaux services, l'étendre au GHT et développer la recherche para-médicale.</t>
  </si>
  <si>
    <t>Salle d'angio-coronarographie, gamma caméra, robot chirurgical</t>
  </si>
  <si>
    <t>Développer la recherche clinique en oncologie
Diversifier le type d'essais en développant des essais moins complexes dans des spécialités actuellement peu actives en matière de recherche clinique</t>
  </si>
  <si>
    <t>Plateau isocétisme</t>
  </si>
  <si>
    <t>Engager de nouveaux partenariats institutionnels, académiques et industriels dans le domaine de la robotique, la réalité virtuelle et les nouvelles technologies embarqués dans la prise en charge rééducative du patient post-AVC et des patients amputés.</t>
  </si>
  <si>
    <t>Endoscopie/échoendoscopie bronchique</t>
  </si>
  <si>
    <t>Etablissement spécialisé dans les maladies respiratoires, la Clinique Teissier dispose d'une expertise dans la BPCO, l'asthme, l'allergologie (respiratoire, médicamenteuse et alimentaire), les pathologies respiratoires du sommeil et l'oncologie thoracique, domaines dans lesquels elle souhaite développer la recherche clinique avec des partenaires académiques mais aussi industriels.</t>
  </si>
  <si>
    <t>Plateau technique de pneumologie</t>
  </si>
  <si>
    <t>Robot Da Vinci X</t>
  </si>
  <si>
    <t>Proposer plus d'alternatives thérapeutiques aux patients et des soins innovants</t>
  </si>
  <si>
    <t>Relation nutrition/médicaments liés au traitement de la dépression et troubles du comportement</t>
  </si>
  <si>
    <t>82,87 (hors pers.médical)</t>
  </si>
  <si>
    <t>chrirugie digestive</t>
  </si>
  <si>
    <t>médecine interne</t>
  </si>
  <si>
    <t>pédopsychiatrie</t>
  </si>
  <si>
    <t>GOUVERNANCE
•          Gestion prévisionnelle des métiers 
•          Pilotage financier 
•          Coopérations territoriales (GHT)
INNOVATION
•          Entrepôt de données de santé
•          Recherche paramédicale
•          MTC
VALEURS et ENGAGEMENT de l’INSTITUTION
•          Attractivité et fidéliser les professionnels
•          Promouvoir valeurs recherche et éthique
•          Accompagner les chercheurs tout au long de leurs projets</t>
  </si>
  <si>
    <r>
      <t xml:space="preserve">DRCI certifiée ISO9001 : 2015
Centre Labellisé INCa de Phase Précoce ( CLIP²)
Equipes INSERM intégrées au sein de l’établissement
</t>
    </r>
    <r>
      <rPr>
        <b/>
        <sz val="11"/>
        <color theme="1"/>
        <rFont val="Calibri"/>
        <family val="2"/>
        <scheme val="minor"/>
      </rPr>
      <t>Autres éléments pertinents pour qualifier le potentiel d’investigation de l’établissement :</t>
    </r>
    <r>
      <rPr>
        <sz val="11"/>
        <color theme="1"/>
        <rFont val="Calibri"/>
        <family val="2"/>
        <scheme val="minor"/>
      </rPr>
      <t xml:space="preserve">
Prise en charges de toutes tumeurs de l’adulte.
En 2018, 166 essais cliniques ouverts aux inclusions et 534 patients inclus (RIPH1&amp;2)
Déploiement de la recherche en soins infirmiers et paramédicaux
2 Projets retenus à l'appel à projets PHRC-K 2018 </t>
    </r>
  </si>
  <si>
    <r>
      <t xml:space="preserve">1010
</t>
    </r>
    <r>
      <rPr>
        <i/>
        <sz val="11"/>
        <rFont val="Calibri"/>
        <family val="2"/>
        <scheme val="minor"/>
      </rPr>
      <t>(693 en MCO + 70 en PSY + 247 en SSR)</t>
    </r>
  </si>
  <si>
    <r>
      <t xml:space="preserve">90541 
</t>
    </r>
    <r>
      <rPr>
        <i/>
        <sz val="11"/>
        <rFont val="Calibri"/>
        <family val="2"/>
        <scheme val="minor"/>
      </rPr>
      <t>Total passages toutes urgences et tous sites confondus</t>
    </r>
  </si>
  <si>
    <r>
      <t xml:space="preserve">oui/ </t>
    </r>
    <r>
      <rPr>
        <b/>
        <i/>
        <sz val="11"/>
        <rFont val="Calibri"/>
        <family val="2"/>
        <scheme val="minor"/>
      </rPr>
      <t>En cours</t>
    </r>
  </si>
  <si>
    <r>
      <t xml:space="preserve">Le centre de la Baie dispose de 2 appareils de radiothérapie disposant des dernières technologies: 
- Un TRUEBEAM (2017) Arcthérapie, Gating respiratoire, stéréotaxie
- Un HALCYON (2020) Arcthérapie
Le Centre de la Baie est un centre de traitement par radiothérapie. Le centre participe activement à la recherche clinique en Normandie dans le domaine de la radiothérapie exclusive (stéréotaxique ou non) et de l'association de traitements systémique à la radiothérapie dans les indications suivants: cancer de la  prostate, cancer sein, cancer Orl, cancer du rectum, cancer pulmonaire.
</t>
    </r>
    <r>
      <rPr>
        <b/>
        <u/>
        <sz val="11"/>
        <color theme="1"/>
        <rFont val="Calibri"/>
        <family val="2"/>
        <scheme val="minor"/>
      </rPr>
      <t>Les objectifs futurs sont:</t>
    </r>
    <r>
      <rPr>
        <sz val="11"/>
        <color theme="1"/>
        <rFont val="Calibri"/>
        <family val="2"/>
        <scheme val="minor"/>
      </rPr>
      <t xml:space="preserve">
 - de poursuivre la participation aux essais académique.
- de développer des partenariat en vue d'étude clinique avec des industriels.</t>
    </r>
  </si>
  <si>
    <t>Le Centre Hospitalier de Valenciennes (CHV), établissement support du GHT Hainaut-Cambrésis (800 000 habitants), est le 3ème établissement de la région Hauts de France après les CHU de Lille et Amiens. Toutes les spécialités de médecine, chirurgie et obstétrique y sont pratiquées exceptés la chirurgie cardiaque, les activités interventionnelles par voie endovasculaire en neuroradiologie, le traitement des grands brûlés et les greffes d’organes et de cellules hématopoïétiques. La forte densité de population au pourtour du CHV, marquée par des indicateurs socio-sanitaires dégradés comparativement au niveau national, encourage à développer l'accès des patients à l'innovation notamment dans le domaine des pathologies chroniques.                            Partenariats - projets collaboratifs : G2RC, GIRCI Projet StARCC, FHU IMMINeNT, GETAID AFEMI, UPHF, Inserm, CNCR.</t>
  </si>
  <si>
    <r>
      <rPr>
        <u/>
        <sz val="11"/>
        <color theme="1"/>
        <rFont val="Calibri"/>
        <family val="2"/>
        <scheme val="minor"/>
      </rPr>
      <t xml:space="preserve">Perosnnels constituant l'URC GHT ARTOIS </t>
    </r>
    <r>
      <rPr>
        <sz val="11"/>
        <color theme="1"/>
        <rFont val="Calibri"/>
        <family val="2"/>
        <scheme val="minor"/>
      </rPr>
      <t>: 4,6 ETP ARC + 1 ETP Chef de Projets + 1ETP Responsable de l'URC + 0,4 ETP Médecins</t>
    </r>
  </si>
  <si>
    <r>
      <rPr>
        <u/>
        <sz val="11"/>
        <color theme="1"/>
        <rFont val="Calibri"/>
        <family val="2"/>
        <scheme val="minor"/>
      </rPr>
      <t xml:space="preserve">Personnels constituant l'URC GHT ARTOIS : </t>
    </r>
    <r>
      <rPr>
        <sz val="11"/>
        <color theme="1"/>
        <rFont val="Calibri"/>
        <family val="2"/>
        <scheme val="minor"/>
      </rPr>
      <t xml:space="preserve">4,6 ETP ARC + 1 ETP Chef de Projets + 1ETP Responsable de l'URC + 0,4 ETP Médecins </t>
    </r>
  </si>
  <si>
    <r>
      <rPr>
        <u/>
        <sz val="11"/>
        <color theme="1"/>
        <rFont val="Calibri"/>
        <family val="2"/>
        <scheme val="minor"/>
      </rPr>
      <t xml:space="preserve">Personnels constituant l'URC GHT ARTOIS : </t>
    </r>
    <r>
      <rPr>
        <sz val="11"/>
        <color theme="1"/>
        <rFont val="Calibri"/>
        <family val="2"/>
        <scheme val="minor"/>
      </rPr>
      <t>4,6 ETP ARC + 1 ETP Chef de Projets + 1ETP Responsable de l'URC + 0,4 ETP Médecins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</si>
</sst>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Times New Roman"/>
      <family val="2"/>
    </font>
    <font>
      <b/>
      <sz val="11"/>
      <name val="Calibri"/>
      <family val="2"/>
      <scheme val="minor"/>
    </font>
    <font>
      <sz val="10"/>
      <name val="Arial"/>
      <family val="2"/>
    </font>
    <font>
      <sz val="11"/>
      <name val="Calibri"/>
      <family val="2"/>
      <scheme val="minor"/>
    </font>
    <font>
      <u/>
      <sz val="12"/>
      <color theme="10"/>
      <name val="Times New Roman"/>
      <family val="2"/>
    </font>
    <font>
      <u/>
      <sz val="11"/>
      <color theme="10"/>
      <name val="Calibri"/>
      <family val="2"/>
      <scheme val="minor"/>
    </font>
    <font>
      <b/>
      <sz val="9"/>
      <color indexed="81"/>
      <name val="Tahoma"/>
      <family val="2"/>
    </font>
    <font>
      <sz val="9"/>
      <color indexed="81"/>
      <name val="Tahoma"/>
      <family val="2"/>
    </font>
    <font>
      <sz val="11"/>
      <color rgb="FF01A87A"/>
      <name val="Calibri"/>
      <family val="2"/>
      <scheme val="minor"/>
    </font>
    <font>
      <i/>
      <sz val="11"/>
      <name val="Calibri"/>
      <family val="2"/>
      <scheme val="minor"/>
    </font>
    <font>
      <b/>
      <i/>
      <sz val="11"/>
      <name val="Calibri"/>
      <family val="2"/>
      <scheme val="minor"/>
    </font>
    <font>
      <b/>
      <u/>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rgb="FF006F80"/>
        <bgColor indexed="64"/>
      </patternFill>
    </fill>
    <fill>
      <patternFill patternType="solid">
        <fgColor rgb="FF01A87A"/>
        <bgColor indexed="64"/>
      </patternFill>
    </fill>
    <fill>
      <patternFill patternType="solid">
        <fgColor rgb="FFE35487"/>
        <bgColor indexed="64"/>
      </patternFill>
    </fill>
    <fill>
      <patternFill patternType="solid">
        <fgColor rgb="FFFFCC00"/>
        <bgColor indexed="64"/>
      </patternFill>
    </fill>
    <fill>
      <patternFill patternType="solid">
        <fgColor rgb="FFBEDBD7"/>
        <bgColor indexed="64"/>
      </patternFill>
    </fill>
    <fill>
      <patternFill patternType="solid">
        <fgColor rgb="FFCBE4D1"/>
        <bgColor indexed="64"/>
      </patternFill>
    </fill>
    <fill>
      <patternFill patternType="solid">
        <fgColor rgb="FFF7CDDA"/>
        <bgColor indexed="64"/>
      </patternFill>
    </fill>
    <fill>
      <patternFill patternType="solid">
        <fgColor rgb="FFFFEC9B"/>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0" fillId="0" borderId="0"/>
    <xf numFmtId="0" fontId="13" fillId="0" borderId="0" applyNumberFormat="0" applyFill="0" applyBorder="0" applyAlignment="0" applyProtection="0"/>
    <xf numFmtId="0" fontId="12" fillId="0" borderId="0" applyNumberFormat="0" applyFill="0" applyBorder="0" applyAlignment="0" applyProtection="0"/>
    <xf numFmtId="0" fontId="8" fillId="0" borderId="0"/>
    <xf numFmtId="0" fontId="4" fillId="0" borderId="0"/>
  </cellStyleXfs>
  <cellXfs count="55">
    <xf numFmtId="0" fontId="0" fillId="0" borderId="0" xfId="0"/>
    <xf numFmtId="0" fontId="4" fillId="0" borderId="1" xfId="0" applyFont="1" applyBorder="1" applyAlignment="1">
      <alignment horizontal="left" vertical="top"/>
    </xf>
    <xf numFmtId="0" fontId="4" fillId="0" borderId="0" xfId="0" applyFont="1" applyAlignment="1">
      <alignment horizontal="left" vertical="center"/>
    </xf>
    <xf numFmtId="0" fontId="4" fillId="6"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9"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1" fillId="0" borderId="0" xfId="0" applyFont="1" applyFill="1" applyAlignment="1">
      <alignment horizontal="left" vertical="center"/>
    </xf>
    <xf numFmtId="0" fontId="11" fillId="10" borderId="0" xfId="0" applyFont="1" applyFill="1" applyAlignment="1">
      <alignment horizontal="left" vertical="center"/>
    </xf>
    <xf numFmtId="0" fontId="7" fillId="0" borderId="0" xfId="0" applyFont="1" applyFill="1" applyAlignment="1">
      <alignment horizontal="left" vertical="center"/>
    </xf>
    <xf numFmtId="0" fontId="4" fillId="0" borderId="0" xfId="0" applyFont="1" applyAlignment="1">
      <alignment horizontal="left" vertical="top"/>
    </xf>
    <xf numFmtId="0" fontId="3" fillId="0" borderId="0" xfId="0" applyFont="1" applyAlignment="1">
      <alignment horizontal="left" vertical="center"/>
    </xf>
    <xf numFmtId="0" fontId="3" fillId="10" borderId="0" xfId="0" applyFont="1" applyFill="1" applyAlignment="1">
      <alignment horizontal="left" vertical="center"/>
    </xf>
    <xf numFmtId="0" fontId="3" fillId="0" borderId="0" xfId="0" applyFont="1" applyFill="1" applyAlignment="1">
      <alignment horizontal="left" vertical="center"/>
    </xf>
    <xf numFmtId="0" fontId="10" fillId="0" borderId="0" xfId="1" applyAlignment="1">
      <alignment horizontal="center" vertical="center"/>
    </xf>
    <xf numFmtId="0" fontId="10" fillId="0" borderId="0" xfId="1" applyAlignment="1">
      <alignment horizontal="left" vertical="center" wrapText="1"/>
    </xf>
    <xf numFmtId="0" fontId="10" fillId="0" borderId="0" xfId="1" applyAlignment="1">
      <alignment horizontal="left" vertical="center"/>
    </xf>
    <xf numFmtId="0" fontId="10" fillId="0" borderId="0" xfId="1" applyAlignment="1">
      <alignment horizontal="left" vertical="center" wrapText="1"/>
    </xf>
    <xf numFmtId="0" fontId="2" fillId="0" borderId="1" xfId="0" applyFont="1" applyBorder="1" applyAlignment="1">
      <alignment horizontal="left" vertical="center"/>
    </xf>
    <xf numFmtId="0" fontId="2" fillId="10" borderId="1" xfId="0" applyFont="1" applyFill="1" applyBorder="1" applyAlignment="1">
      <alignment horizontal="left" vertical="center"/>
    </xf>
    <xf numFmtId="0" fontId="2" fillId="0" borderId="1" xfId="0" applyFont="1" applyBorder="1" applyAlignment="1">
      <alignment horizontal="left"/>
    </xf>
    <xf numFmtId="0" fontId="11" fillId="0" borderId="1" xfId="1" applyFont="1" applyBorder="1" applyAlignment="1">
      <alignment horizontal="left" vertical="center"/>
    </xf>
    <xf numFmtId="3" fontId="11" fillId="0" borderId="1" xfId="1" applyNumberFormat="1" applyFont="1" applyBorder="1" applyAlignment="1">
      <alignment horizontal="left" vertical="center"/>
    </xf>
    <xf numFmtId="0" fontId="11" fillId="0" borderId="1" xfId="1" quotePrefix="1" applyFont="1" applyBorder="1" applyAlignment="1">
      <alignment horizontal="left" vertical="center"/>
    </xf>
    <xf numFmtId="0" fontId="2" fillId="0" borderId="1" xfId="4" applyFont="1" applyBorder="1" applyAlignment="1">
      <alignment horizontal="left" vertical="center"/>
    </xf>
    <xf numFmtId="0" fontId="16" fillId="0" borderId="1" xfId="1" applyFont="1" applyBorder="1" applyAlignment="1">
      <alignment horizontal="left" vertical="center"/>
    </xf>
    <xf numFmtId="3" fontId="11" fillId="0" borderId="1" xfId="4" applyNumberFormat="1" applyFont="1" applyBorder="1" applyAlignment="1">
      <alignment horizontal="left" vertical="center"/>
    </xf>
    <xf numFmtId="0" fontId="11" fillId="0" borderId="1" xfId="4" applyFont="1" applyBorder="1" applyAlignment="1">
      <alignment horizontal="left" vertical="center"/>
    </xf>
    <xf numFmtId="0" fontId="11" fillId="0" borderId="1" xfId="1" applyFont="1" applyFill="1" applyBorder="1" applyAlignment="1">
      <alignment horizontal="left" vertical="center"/>
    </xf>
    <xf numFmtId="3" fontId="11" fillId="0" borderId="1" xfId="1" applyNumberFormat="1" applyFont="1" applyFill="1" applyBorder="1" applyAlignment="1">
      <alignment horizontal="left" vertical="center"/>
    </xf>
    <xf numFmtId="0" fontId="11" fillId="0" borderId="1" xfId="1" quotePrefix="1" applyFont="1" applyFill="1" applyBorder="1" applyAlignment="1">
      <alignment horizontal="left" vertical="center"/>
    </xf>
    <xf numFmtId="0" fontId="2" fillId="0" borderId="1" xfId="0" applyFont="1" applyFill="1" applyBorder="1" applyAlignment="1">
      <alignment horizontal="left" vertical="center"/>
    </xf>
    <xf numFmtId="0" fontId="11" fillId="0" borderId="1" xfId="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Fill="1" applyBorder="1" applyAlignment="1">
      <alignment horizontal="left" wrapText="1"/>
    </xf>
    <xf numFmtId="0" fontId="11" fillId="0" borderId="1" xfId="1" applyFont="1" applyBorder="1" applyAlignment="1">
      <alignment horizontal="left" vertical="top" wrapText="1"/>
    </xf>
    <xf numFmtId="0" fontId="11" fillId="0" borderId="1" xfId="1" applyFont="1" applyBorder="1" applyAlignment="1">
      <alignment horizontal="left" vertical="center" wrapText="1"/>
    </xf>
    <xf numFmtId="0" fontId="5" fillId="3"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6">
    <cellStyle name="Lien hypertexte 2" xfId="3"/>
    <cellStyle name="Lien hypertexte 3" xfId="2"/>
    <cellStyle name="Normal" xfId="0" builtinId="0"/>
    <cellStyle name="Normal 2" xfId="1"/>
    <cellStyle name="Normal 2 2" xfId="4"/>
    <cellStyle name="Normal 3" xfId="5"/>
  </cellStyles>
  <dxfs count="5">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recherch/0_nouvelle-arborescence/B%20GIRCI/ACTIONS%20GIRCI/ANNUAIRES%20ETS%20sans%20DRCI/2020/R&#233;ception%20des%20ETS%202020/Actualis&#233;s%20sur%20le%20site/Copie%20de%20GIRCINO_Annuaire2020_V01_CH%20Soisson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Clinique_Saint_Am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dm\recherch\0_nouvelle-arborescence\B%20GIRCI\8%20GT%20National%20GIRCI\2017_annuaire%20des%20ets%20sans%20drci\Retour%20questionnaires%20cartographie\GIRCI_Annuaire_Clinique_Saint_Am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Retour%20Etablissements%20GRRC\Roubaix%20GIRCI_Annuaire%20V%2012%2005%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dm/recherch/0_nouvelle-arborescence/B%20GIRCI/ACTIONS%20GIRCI/ANNUAIRES%20ETS%20sans%20DRCI/2020/R&#233;ception%20des%20ETS%202020/GIRCINO_Annuaire2020_V01_CH%20B&#233;thun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dm/recherch/0_nouvelle-arborescence/B%20GIRCI/ACTIONS%20GIRCI/ANNUAIRES%20ETS%20sans%20DRCI/2020/R&#233;ception%20des%20ETS%202020/GIRCINO_Annuaire2020_V01_CH%20M&#233;morial%20Saint%20L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dm/recherch/0_nouvelle-arborescence/B%20GIRCI/ACTIONS%20GIRCI/ANNUAIRES%20ETS%20sans%20DRCI/2020/R&#233;ception%20des%20ETS%202020/GIRCINO_Annuaire2020_V01_CH%20Coutanc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oline.notelet\AppData\Local\Microsoft\Windows\Temporary%20Internet%20Files\Content.Outlook\HR363Y68\GIRCINO_Annuaire2020_V01_P&#244;le%20Priv&#233;%20Amien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dm/recherch/0_nouvelle-arborescence/B%20GIRCI/ACTIONS%20GIRCI/ANNUAIRES%20ETS%20sans%20DRCI/2020/R&#233;ception%20des%20ETS%202020/Actualis&#233;s%20sur%20le%20site/GIRCINO_Annuaire2020_V01_CH%20Valenciennes%20-%20v1709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oline.notelet\AppData\Local\Microsoft\Windows\Temporary%20Internet%20Files\Content.Outlook\HR363Y68\GIRCINO_Annuaire2020_V01_CHU%20Rouen_V05%2011%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ine.notelet\AppData\Local\Microsoft\Windows\Temporary%20Internet%20Files\Content.Outlook\HR363Y68\GIRCINO_Annuaire2020_V01_P&#244;le%20Priv&#233;%20Amien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CRF%20L'ESPOI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Retour%20Etablissements%20GRRC\Valenciennes%20GIRCI_Annuaire%20V%2012%2005%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LaLouvie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Clinique%20LaVictoi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Clinique%20du%20littor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dm/recherch/0_nouvelle-arborescence/B%20GIRCI/8%20GT%20National%20GIRCI/2017_annuaire%20des%20ets%20sans%20drci/Retour%20questionnaires%20cartographie/GIRCI_Annuaire_Vendin%20le%20Viei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Retour%20Etablissements%20GRRC\Arras%20GIRCINO_Annuaire%20V%2012%2005%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dex"/>
      <sheetName val="annuaire"/>
      <sheetName val="Feuil1"/>
      <sheetName val="Feuil2"/>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ean-pierre.bleuse@icm.unicancer.fr" TargetMode="External"/><Relationship Id="rId117" Type="http://schemas.openxmlformats.org/officeDocument/2006/relationships/hyperlink" Target="mailto:drc@chu-n&#238;mes%20.fr" TargetMode="External"/><Relationship Id="rId21" Type="http://schemas.openxmlformats.org/officeDocument/2006/relationships/hyperlink" Target="mailto:ght-lozere@ch-mende.fr" TargetMode="External"/><Relationship Id="rId42" Type="http://schemas.openxmlformats.org/officeDocument/2006/relationships/hyperlink" Target="mailto:c.delattre@ramsaygds.fr" TargetMode="External"/><Relationship Id="rId47" Type="http://schemas.openxmlformats.org/officeDocument/2006/relationships/hyperlink" Target="mailto:cbecquet@ahnac.fr" TargetMode="External"/><Relationship Id="rId63" Type="http://schemas.openxmlformats.org/officeDocument/2006/relationships/hyperlink" Target="mailto:justine.leibig@ch-dunkerque.fr" TargetMode="External"/><Relationship Id="rId68" Type="http://schemas.openxmlformats.org/officeDocument/2006/relationships/hyperlink" Target="mailto:v.weber@i-l-c.fr" TargetMode="External"/><Relationship Id="rId84" Type="http://schemas.openxmlformats.org/officeDocument/2006/relationships/hyperlink" Target="mailto:strehoux@ch-tourcoing.fr" TargetMode="External"/><Relationship Id="rId89" Type="http://schemas.openxmlformats.org/officeDocument/2006/relationships/hyperlink" Target="mailto:karthigyini.chandirakumaran@ghpso.fr" TargetMode="External"/><Relationship Id="rId112" Type="http://schemas.openxmlformats.org/officeDocument/2006/relationships/hyperlink" Target="mailto:domitille.tessereau@arcocea.fr" TargetMode="External"/><Relationship Id="rId16" Type="http://schemas.openxmlformats.org/officeDocument/2006/relationships/hyperlink" Target="mailto:b.clement@propara.fr" TargetMode="External"/><Relationship Id="rId107" Type="http://schemas.openxmlformats.org/officeDocument/2006/relationships/hyperlink" Target="http://finess.sante.gouv.fr/fininter/jsp/actionDetailEntiteJuridique.do?noFiness=350005179&amp;oldFiness=350000741" TargetMode="External"/><Relationship Id="rId11" Type="http://schemas.openxmlformats.org/officeDocument/2006/relationships/hyperlink" Target="mailto:caroline.cartier@ch-cayenne.fr" TargetMode="External"/><Relationship Id="rId32" Type="http://schemas.openxmlformats.org/officeDocument/2006/relationships/hyperlink" Target="mailto:emmanuelle.dos-santos@ch-beziers.fr" TargetMode="External"/><Relationship Id="rId37" Type="http://schemas.openxmlformats.org/officeDocument/2006/relationships/hyperlink" Target="mailto:c.delattre@ramsaygds.fr" TargetMode="External"/><Relationship Id="rId53" Type="http://schemas.openxmlformats.org/officeDocument/2006/relationships/hyperlink" Target="mailto:accrie@ahnac.com" TargetMode="External"/><Relationship Id="rId58" Type="http://schemas.openxmlformats.org/officeDocument/2006/relationships/hyperlink" Target="mailto:caroline.gregoire@ch-roubaix.fr" TargetMode="External"/><Relationship Id="rId74" Type="http://schemas.openxmlformats.org/officeDocument/2006/relationships/hyperlink" Target="mailto:stollot@ch-lens.fr" TargetMode="External"/><Relationship Id="rId79" Type="http://schemas.openxmlformats.org/officeDocument/2006/relationships/hyperlink" Target="mailto:m-lebitasy@o-lambret.fr" TargetMode="External"/><Relationship Id="rId102" Type="http://schemas.openxmlformats.org/officeDocument/2006/relationships/hyperlink" Target="mailto:c.partant@ch-cornouaille.fr" TargetMode="External"/><Relationship Id="rId123" Type="http://schemas.openxmlformats.org/officeDocument/2006/relationships/hyperlink" Target="mailto:direction@ch-claudel.fr" TargetMode="External"/><Relationship Id="rId128" Type="http://schemas.openxmlformats.org/officeDocument/2006/relationships/hyperlink" Target="mailto:christine.stervinou@chi-val-ariege.fr" TargetMode="External"/><Relationship Id="rId5" Type="http://schemas.openxmlformats.org/officeDocument/2006/relationships/hyperlink" Target="mailto:direction@ch-laciotat.fr" TargetMode="External"/><Relationship Id="rId90" Type="http://schemas.openxmlformats.org/officeDocument/2006/relationships/hyperlink" Target="mailto:b.griffon@baclesse.unicancer.fr" TargetMode="External"/><Relationship Id="rId95" Type="http://schemas.openxmlformats.org/officeDocument/2006/relationships/hyperlink" Target="mailto:g.leseigneur@cliniqueparc-caen.fr" TargetMode="External"/><Relationship Id="rId19" Type="http://schemas.openxmlformats.org/officeDocument/2006/relationships/hyperlink" Target="mailto:direction.soins@hopital-lamalou.fr" TargetMode="External"/><Relationship Id="rId14" Type="http://schemas.openxmlformats.org/officeDocument/2006/relationships/hyperlink" Target="mailto:amandine.malivert@chu-limoges.fr" TargetMode="External"/><Relationship Id="rId22" Type="http://schemas.openxmlformats.org/officeDocument/2006/relationships/hyperlink" Target="mailto:schatelin@clinique-pasteur.com" TargetMode="External"/><Relationship Id="rId27" Type="http://schemas.openxmlformats.org/officeDocument/2006/relationships/hyperlink" Target="mailto:poublanc.muriel@iuct-oncopole.fr" TargetMode="External"/><Relationship Id="rId30" Type="http://schemas.openxmlformats.org/officeDocument/2006/relationships/hyperlink" Target="mailto:marilyne.dellion@chu-poitiers.fr" TargetMode="External"/><Relationship Id="rId35" Type="http://schemas.openxmlformats.org/officeDocument/2006/relationships/hyperlink" Target="mailto:pradenac@onconormandie.fr" TargetMode="External"/><Relationship Id="rId43" Type="http://schemas.openxmlformats.org/officeDocument/2006/relationships/hyperlink" Target="mailto:llecuyer@groupehpl.com" TargetMode="External"/><Relationship Id="rId48" Type="http://schemas.openxmlformats.org/officeDocument/2006/relationships/hyperlink" Target="mailto:c.dujardin@ramsaygds.fr" TargetMode="External"/><Relationship Id="rId56" Type="http://schemas.openxmlformats.org/officeDocument/2006/relationships/hyperlink" Target="mailto:panis.valerie@chu-amiens.fr" TargetMode="External"/><Relationship Id="rId64" Type="http://schemas.openxmlformats.org/officeDocument/2006/relationships/hyperlink" Target="mailto:solange.lerouge@ch-havre.fr" TargetMode="External"/><Relationship Id="rId69" Type="http://schemas.openxmlformats.org/officeDocument/2006/relationships/hyperlink" Target="mailto:a.boulanouar@ch-stquentin.fr" TargetMode="External"/><Relationship Id="rId77" Type="http://schemas.openxmlformats.org/officeDocument/2006/relationships/hyperlink" Target="mailto:f.huysman@ch-beauvais.fr" TargetMode="External"/><Relationship Id="rId100" Type="http://schemas.openxmlformats.org/officeDocument/2006/relationships/hyperlink" Target="mailto:guillaume.fossat@chr-orleans.fr" TargetMode="External"/><Relationship Id="rId105" Type="http://schemas.openxmlformats.org/officeDocument/2006/relationships/hyperlink" Target="mailto:recherche.clinique@ch-stmalo.fr" TargetMode="External"/><Relationship Id="rId113" Type="http://schemas.openxmlformats.org/officeDocument/2006/relationships/hyperlink" Target="mailto:o.lefebvre@ch-pinel.fr" TargetMode="External"/><Relationship Id="rId118" Type="http://schemas.openxmlformats.org/officeDocument/2006/relationships/hyperlink" Target="mailto:maguire.arc@oncoradio24,com" TargetMode="External"/><Relationship Id="rId126" Type="http://schemas.openxmlformats.org/officeDocument/2006/relationships/hyperlink" Target="mailto:guillaume.bellicchi@ch-perigueux.fr" TargetMode="External"/><Relationship Id="rId8" Type="http://schemas.openxmlformats.org/officeDocument/2006/relationships/hyperlink" Target="mailto:catherine.pasquet@ch-marchant.fr" TargetMode="External"/><Relationship Id="rId51" Type="http://schemas.openxmlformats.org/officeDocument/2006/relationships/hyperlink" Target="mailto:s.donchez@ramsaygds.fr" TargetMode="External"/><Relationship Id="rId72" Type="http://schemas.openxmlformats.org/officeDocument/2006/relationships/hyperlink" Target="mailto:arubenstrunk@santelys.fr" TargetMode="External"/><Relationship Id="rId80" Type="http://schemas.openxmlformats.org/officeDocument/2006/relationships/hyperlink" Target="mailto:gaelle.lambert@ch-stlo.fr" TargetMode="External"/><Relationship Id="rId85" Type="http://schemas.openxmlformats.org/officeDocument/2006/relationships/hyperlink" Target="mailto:fhennetier@iadonco.org" TargetMode="External"/><Relationship Id="rId93" Type="http://schemas.openxmlformats.org/officeDocument/2006/relationships/hyperlink" Target="mailto:cpe.contact@vivalto-sante.com" TargetMode="External"/><Relationship Id="rId98" Type="http://schemas.openxmlformats.org/officeDocument/2006/relationships/hyperlink" Target="https://webmail.ch-blois.net/squirrelmail/src/compose.php?send_to=kuzzaymp%40ch-blois.fr" TargetMode="External"/><Relationship Id="rId121" Type="http://schemas.openxmlformats.org/officeDocument/2006/relationships/hyperlink" Target="mailto:l.robin@bordeauxnord.com" TargetMode="External"/><Relationship Id="rId3" Type="http://schemas.openxmlformats.org/officeDocument/2006/relationships/hyperlink" Target="mailto:adjointe.qualite.mougins@tzanck.org" TargetMode="External"/><Relationship Id="rId12" Type="http://schemas.openxmlformats.org/officeDocument/2006/relationships/hyperlink" Target="mailto:blancn@ch-agen-nerac.fr" TargetMode="External"/><Relationship Id="rId17" Type="http://schemas.openxmlformats.org/officeDocument/2006/relationships/hyperlink" Target="mailto:amandine.malivert@chu-limoges.fr" TargetMode="External"/><Relationship Id="rId25" Type="http://schemas.openxmlformats.org/officeDocument/2006/relationships/hyperlink" Target="mailto:marie-lise.moullet@chu-martinique.fr" TargetMode="External"/><Relationship Id="rId33" Type="http://schemas.openxmlformats.org/officeDocument/2006/relationships/hyperlink" Target="mailto:charlotte.bouvier@chu-limoges.fr" TargetMode="External"/><Relationship Id="rId38" Type="http://schemas.openxmlformats.org/officeDocument/2006/relationships/hyperlink" Target="mailto:n.sobolak@ramsaygds.fr" TargetMode="External"/><Relationship Id="rId46" Type="http://schemas.openxmlformats.org/officeDocument/2006/relationships/hyperlink" Target="mailto:llecuyer@groupehpl.com" TargetMode="External"/><Relationship Id="rId59" Type="http://schemas.openxmlformats.org/officeDocument/2006/relationships/hyperlink" Target="mailto:michaelracodon@yahoo.fr" TargetMode="External"/><Relationship Id="rId67" Type="http://schemas.openxmlformats.org/officeDocument/2006/relationships/hyperlink" Target="mailto:christian.richard@chi-eureseine.fr" TargetMode="External"/><Relationship Id="rId103" Type="http://schemas.openxmlformats.org/officeDocument/2006/relationships/hyperlink" Target="mailto:isabelle.pichon@intradef.gouv.fr" TargetMode="External"/><Relationship Id="rId108" Type="http://schemas.openxmlformats.org/officeDocument/2006/relationships/hyperlink" Target="mailto:bruno.laviolle@chu-rennes.fr" TargetMode="External"/><Relationship Id="rId116" Type="http://schemas.openxmlformats.org/officeDocument/2006/relationships/hyperlink" Target="mailto:n.degand@bordeaux.unicancer.fr" TargetMode="External"/><Relationship Id="rId124" Type="http://schemas.openxmlformats.org/officeDocument/2006/relationships/hyperlink" Target="mailto:bdomenges@ch-bagnolssurceze.fr" TargetMode="External"/><Relationship Id="rId129" Type="http://schemas.openxmlformats.org/officeDocument/2006/relationships/hyperlink" Target="mailto:david.mallet@chu-rouen.fr" TargetMode="External"/><Relationship Id="rId20" Type="http://schemas.openxmlformats.org/officeDocument/2006/relationships/hyperlink" Target="mailto:l.jeffry@chsaintmartin.fr" TargetMode="External"/><Relationship Id="rId41" Type="http://schemas.openxmlformats.org/officeDocument/2006/relationships/hyperlink" Target="mailto:ingrid.fontaine@ch-lerouvray.fr" TargetMode="External"/><Relationship Id="rId54" Type="http://schemas.openxmlformats.org/officeDocument/2006/relationships/hyperlink" Target="mailto:B.HUE@ramsaygds.fr" TargetMode="External"/><Relationship Id="rId62" Type="http://schemas.openxmlformats.org/officeDocument/2006/relationships/hyperlink" Target="mailto:jc.seghezzi@ch-compiegnenoyon.fr" TargetMode="External"/><Relationship Id="rId70" Type="http://schemas.openxmlformats.org/officeDocument/2006/relationships/hyperlink" Target="mailto:direction@cliniquedulittoral.fr" TargetMode="External"/><Relationship Id="rId75" Type="http://schemas.openxmlformats.org/officeDocument/2006/relationships/hyperlink" Target="mailto:stollot@ch-lens.fr" TargetMode="External"/><Relationship Id="rId83" Type="http://schemas.openxmlformats.org/officeDocument/2006/relationships/hyperlink" Target="mailto:karthigyini.chandirakumaran@ghpso.fr" TargetMode="External"/><Relationship Id="rId88" Type="http://schemas.openxmlformats.org/officeDocument/2006/relationships/hyperlink" Target="mailto:soupletvanpouille-i@ch-valenciennes.fr" TargetMode="External"/><Relationship Id="rId91" Type="http://schemas.openxmlformats.org/officeDocument/2006/relationships/hyperlink" Target="mailto:Pdeclercq@ch-dieppe.fr" TargetMode="External"/><Relationship Id="rId96" Type="http://schemas.openxmlformats.org/officeDocument/2006/relationships/hyperlink" Target="mailto:deleruc@ch-blois.fr" TargetMode="External"/><Relationship Id="rId111" Type="http://schemas.openxmlformats.org/officeDocument/2006/relationships/hyperlink" Target="mailto:paris.anne@chu-amiens.fr" TargetMode="External"/><Relationship Id="rId132" Type="http://schemas.openxmlformats.org/officeDocument/2006/relationships/comments" Target="../comments1.xml"/><Relationship Id="rId1" Type="http://schemas.openxmlformats.org/officeDocument/2006/relationships/hyperlink" Target="mailto:anne-laure.petithory@cgd13.fr" TargetMode="External"/><Relationship Id="rId6" Type="http://schemas.openxmlformats.org/officeDocument/2006/relationships/hyperlink" Target="mailto:cecile.carayol@ch-cahors.fr" TargetMode="External"/><Relationship Id="rId15" Type="http://schemas.openxmlformats.org/officeDocument/2006/relationships/hyperlink" Target="mailto:elodie.pfender@chu-limoges.fr" TargetMode="External"/><Relationship Id="rId23" Type="http://schemas.openxmlformats.org/officeDocument/2006/relationships/hyperlink" Target="mailto:julie.soulier@capsante.fr" TargetMode="External"/><Relationship Id="rId28" Type="http://schemas.openxmlformats.org/officeDocument/2006/relationships/hyperlink" Target="mailto:drci@chu-reunion.fr" TargetMode="External"/><Relationship Id="rId36" Type="http://schemas.openxmlformats.org/officeDocument/2006/relationships/hyperlink" Target="mailto:kathleen.jacquez@gh-artoisternois.fr" TargetMode="External"/><Relationship Id="rId49" Type="http://schemas.openxmlformats.org/officeDocument/2006/relationships/hyperlink" Target="mailto:a.fall@ramsaygds.fr" TargetMode="External"/><Relationship Id="rId57" Type="http://schemas.openxmlformats.org/officeDocument/2006/relationships/hyperlink" Target="mailto:lansiaux.amelie@ghicl.net" TargetMode="External"/><Relationship Id="rId106" Type="http://schemas.openxmlformats.org/officeDocument/2006/relationships/hyperlink" Target="mailto:s.vastral@ch-saintnazaire.fr" TargetMode="External"/><Relationship Id="rId114" Type="http://schemas.openxmlformats.org/officeDocument/2006/relationships/hyperlink" Target="mailto:leparree.sylvie@ch-abbeville.fr" TargetMode="External"/><Relationship Id="rId119" Type="http://schemas.openxmlformats.org/officeDocument/2006/relationships/hyperlink" Target="mailto:anthony.bonnin@ch-royan.fr" TargetMode="External"/><Relationship Id="rId127" Type="http://schemas.openxmlformats.org/officeDocument/2006/relationships/hyperlink" Target="mailto:secretariat-de-direction@clinique-tivoli.com" TargetMode="External"/><Relationship Id="rId10" Type="http://schemas.openxmlformats.org/officeDocument/2006/relationships/hyperlink" Target="mailto:lmavier@capio,fr" TargetMode="External"/><Relationship Id="rId31" Type="http://schemas.openxmlformats.org/officeDocument/2006/relationships/hyperlink" Target="mailto:s.lacombe@languedoc-mutualite.fr" TargetMode="External"/><Relationship Id="rId44" Type="http://schemas.openxmlformats.org/officeDocument/2006/relationships/hyperlink" Target="mailto:llecuyer@groupehpl.com" TargetMode="External"/><Relationship Id="rId52" Type="http://schemas.openxmlformats.org/officeDocument/2006/relationships/hyperlink" Target="mailto:c.delattre@ramsaygds.fr" TargetMode="External"/><Relationship Id="rId60" Type="http://schemas.openxmlformats.org/officeDocument/2006/relationships/hyperlink" Target="mailto:v.dubesset@ch-lisieux.fr" TargetMode="External"/><Relationship Id="rId65" Type="http://schemas.openxmlformats.org/officeDocument/2006/relationships/hyperlink" Target="mailto:c.peres@ch-calais,fr" TargetMode="External"/><Relationship Id="rId73" Type="http://schemas.openxmlformats.org/officeDocument/2006/relationships/hyperlink" Target="mailto:fpeugniez@ahnac.com" TargetMode="External"/><Relationship Id="rId78" Type="http://schemas.openxmlformats.org/officeDocument/2006/relationships/hyperlink" Target="http://finess.sante.gouv.fr/fininter/jsp/actionDetailEntiteJuridique.do?noFiness=590780334&amp;oldFiness=590000188" TargetMode="External"/><Relationship Id="rId81" Type="http://schemas.openxmlformats.org/officeDocument/2006/relationships/hyperlink" Target="mailto:gaelle.lambert@ch-stlo.fr" TargetMode="External"/><Relationship Id="rId86" Type="http://schemas.openxmlformats.org/officeDocument/2006/relationships/hyperlink" Target="mailto:fhennetier@iadonco.org" TargetMode="External"/><Relationship Id="rId94" Type="http://schemas.openxmlformats.org/officeDocument/2006/relationships/hyperlink" Target="mailto:celine.breton@chb.unicancer.fr" TargetMode="External"/><Relationship Id="rId99" Type="http://schemas.openxmlformats.org/officeDocument/2006/relationships/hyperlink" Target="mailto:rdamade@ch-chartres.fr" TargetMode="External"/><Relationship Id="rId101" Type="http://schemas.openxmlformats.org/officeDocument/2006/relationships/hyperlink" Target="mailto:r.lecalloch@ch-cornouaille.fr" TargetMode="External"/><Relationship Id="rId122" Type="http://schemas.openxmlformats.org/officeDocument/2006/relationships/hyperlink" Target="mailto:v.rozain@ch-gueret.fr" TargetMode="External"/><Relationship Id="rId130" Type="http://schemas.openxmlformats.org/officeDocument/2006/relationships/printerSettings" Target="../printerSettings/printerSettings1.bin"/><Relationship Id="rId4" Type="http://schemas.openxmlformats.org/officeDocument/2006/relationships/hyperlink" Target="mailto:ichampain@ch-aix.fr" TargetMode="External"/><Relationship Id="rId9" Type="http://schemas.openxmlformats.org/officeDocument/2006/relationships/hyperlink" Target="mailto:lmavier@capio,fr" TargetMode="External"/><Relationship Id="rId13" Type="http://schemas.openxmlformats.org/officeDocument/2006/relationships/hyperlink" Target="mailto:audrey.liort@ch-pau.fr" TargetMode="External"/><Relationship Id="rId18" Type="http://schemas.openxmlformats.org/officeDocument/2006/relationships/hyperlink" Target="mailto:marie.jonzo@clinifutur.net" TargetMode="External"/><Relationship Id="rId39" Type="http://schemas.openxmlformats.org/officeDocument/2006/relationships/hyperlink" Target="mailto:paul.leguern@chi-elbeuf-louviers.fr" TargetMode="External"/><Relationship Id="rId109" Type="http://schemas.openxmlformats.org/officeDocument/2006/relationships/hyperlink" Target="mailto:valerie.desroysduroure@chd-vendee.fr" TargetMode="External"/><Relationship Id="rId34" Type="http://schemas.openxmlformats.org/officeDocument/2006/relationships/hyperlink" Target="mailto:gaillard-c@chu-caen.fr" TargetMode="External"/><Relationship Id="rId50" Type="http://schemas.openxmlformats.org/officeDocument/2006/relationships/hyperlink" Target="mailto:scattelain@clinique-psv.fr" TargetMode="External"/><Relationship Id="rId55" Type="http://schemas.openxmlformats.org/officeDocument/2006/relationships/hyperlink" Target="mailto:panis.valerie@chu-amiens.fr" TargetMode="External"/><Relationship Id="rId76" Type="http://schemas.openxmlformats.org/officeDocument/2006/relationships/hyperlink" Target="mailto:stollot@ch-lens.fr" TargetMode="External"/><Relationship Id="rId97" Type="http://schemas.openxmlformats.org/officeDocument/2006/relationships/hyperlink" Target="mailto:kadirio@ch-blois.fr" TargetMode="External"/><Relationship Id="rId104" Type="http://schemas.openxmlformats.org/officeDocument/2006/relationships/hyperlink" Target="mailto:recherche.clinique@ch-stmalo.fr" TargetMode="External"/><Relationship Id="rId120" Type="http://schemas.openxmlformats.org/officeDocument/2006/relationships/hyperlink" Target="mailto:amandine.malivert@chu-limoges.fr" TargetMode="External"/><Relationship Id="rId125" Type="http://schemas.openxmlformats.org/officeDocument/2006/relationships/hyperlink" Target="mailto:clara-boissavi@ch-brive" TargetMode="External"/><Relationship Id="rId7" Type="http://schemas.openxmlformats.org/officeDocument/2006/relationships/hyperlink" Target="mailto:elodie.cazalon@chi-cm.fr" TargetMode="External"/><Relationship Id="rId71" Type="http://schemas.openxmlformats.org/officeDocument/2006/relationships/hyperlink" Target="mailto:catherine.dume@ch-douai.fr" TargetMode="External"/><Relationship Id="rId92" Type="http://schemas.openxmlformats.org/officeDocument/2006/relationships/hyperlink" Target="mailto:lucie.hocquet@ugecam-nord.cnamts.fr" TargetMode="External"/><Relationship Id="rId2" Type="http://schemas.openxmlformats.org/officeDocument/2006/relationships/hyperlink" Target="mailto:secretariat.direction@ch-digne.fr" TargetMode="External"/><Relationship Id="rId29" Type="http://schemas.openxmlformats.org/officeDocument/2006/relationships/hyperlink" Target="mailto:e-barde@chu-montpellier.fr" TargetMode="External"/><Relationship Id="rId24" Type="http://schemas.openxmlformats.org/officeDocument/2006/relationships/hyperlink" Target="mailto:camille.laurent@oncoclem.org" TargetMode="External"/><Relationship Id="rId40" Type="http://schemas.openxmlformats.org/officeDocument/2006/relationships/hyperlink" Target="mailto:dominique.degriffolet@stcome.com" TargetMode="External"/><Relationship Id="rId45" Type="http://schemas.openxmlformats.org/officeDocument/2006/relationships/hyperlink" Target="mailto:llecuyer@groupehpl.com" TargetMode="External"/><Relationship Id="rId66" Type="http://schemas.openxmlformats.org/officeDocument/2006/relationships/hyperlink" Target="mailto:pierre-yves.roussel@centre-espoir.com" TargetMode="External"/><Relationship Id="rId87" Type="http://schemas.openxmlformats.org/officeDocument/2006/relationships/hyperlink" Target="mailto:m.brument@ch-boulogne.fr" TargetMode="External"/><Relationship Id="rId110" Type="http://schemas.openxmlformats.org/officeDocument/2006/relationships/hyperlink" Target="mailto:Raphaelle.Charron-Bighetti@ico.unicancer.fr" TargetMode="External"/><Relationship Id="rId115" Type="http://schemas.openxmlformats.org/officeDocument/2006/relationships/hyperlink" Target="mailto:e.martinez@ch-jonzac.fr" TargetMode="External"/><Relationship Id="rId131" Type="http://schemas.openxmlformats.org/officeDocument/2006/relationships/vmlDrawing" Target="../drawings/vmlDrawing1.vml"/><Relationship Id="rId61" Type="http://schemas.openxmlformats.org/officeDocument/2006/relationships/hyperlink" Target="mailto:aude.grebertmanuardi@ch_cotentin.fr" TargetMode="External"/><Relationship Id="rId82" Type="http://schemas.openxmlformats.org/officeDocument/2006/relationships/hyperlink" Target="mailto:henintsoa.mace@ch-flers,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29"/>
  <sheetViews>
    <sheetView tabSelected="1" zoomScale="89" zoomScaleNormal="89" workbookViewId="0">
      <selection activeCell="I11" sqref="I11"/>
    </sheetView>
  </sheetViews>
  <sheetFormatPr baseColWidth="10" defaultRowHeight="15" x14ac:dyDescent="0.25"/>
  <cols>
    <col min="1" max="1" width="22" style="2" customWidth="1"/>
    <col min="2" max="2" width="11.75" style="2" customWidth="1"/>
    <col min="3" max="3" width="19.25" style="2" customWidth="1"/>
    <col min="4" max="4" width="22.375" style="2" customWidth="1"/>
    <col min="5" max="5" width="15.125" style="2" customWidth="1"/>
    <col min="6" max="6" width="14.25" style="2" customWidth="1"/>
    <col min="7" max="7" width="15.75" style="2" customWidth="1"/>
    <col min="8" max="8" width="23.875" style="2" customWidth="1"/>
    <col min="9" max="9" width="21.75" style="2" customWidth="1"/>
    <col min="10" max="10" width="38.125" style="2" customWidth="1"/>
    <col min="11" max="14" width="11" style="2" customWidth="1"/>
    <col min="15" max="15" width="13.875" style="2" customWidth="1"/>
    <col min="16" max="16" width="13.125" style="2" customWidth="1"/>
    <col min="17" max="17" width="18.125" style="2" customWidth="1"/>
    <col min="18" max="18" width="13.125" style="2" customWidth="1"/>
    <col min="19" max="19" width="14.25" style="2" customWidth="1"/>
    <col min="20" max="20" width="14.5" style="2" customWidth="1"/>
    <col min="21" max="21" width="13.5" style="2" customWidth="1"/>
    <col min="22" max="22" width="13" style="2" customWidth="1"/>
    <col min="23" max="23" width="13.5" style="2" customWidth="1"/>
    <col min="24" max="24" width="14.125" style="2" customWidth="1"/>
    <col min="25" max="25" width="11.625" style="2" customWidth="1"/>
    <col min="26" max="26" width="9.5" style="2" customWidth="1"/>
    <col min="27" max="27" width="10.875" style="2" customWidth="1"/>
    <col min="28" max="28" width="8" style="2" customWidth="1"/>
    <col min="29" max="29" width="10.75" style="2" customWidth="1"/>
    <col min="30" max="30" width="7.25" style="2" customWidth="1"/>
    <col min="31" max="31" width="12.625" style="2" customWidth="1"/>
    <col min="32" max="32" width="11.75" style="2" customWidth="1"/>
    <col min="33" max="33" width="12.875" style="2" customWidth="1"/>
    <col min="34" max="34" width="9.875" style="2" customWidth="1"/>
    <col min="35" max="35" width="10.25" style="2" customWidth="1"/>
    <col min="36" max="36" width="8.875" style="2" customWidth="1"/>
    <col min="37" max="37" width="34.875" style="2" customWidth="1"/>
    <col min="38" max="38" width="31" style="19" customWidth="1"/>
    <col min="39" max="16384" width="11" style="2"/>
  </cols>
  <sheetData>
    <row r="1" spans="1:38" ht="49.5" customHeight="1" x14ac:dyDescent="0.25">
      <c r="A1" s="49" t="s">
        <v>0</v>
      </c>
      <c r="B1" s="49"/>
      <c r="C1" s="49"/>
      <c r="D1" s="49"/>
      <c r="E1" s="49"/>
      <c r="F1" s="47" t="s">
        <v>1</v>
      </c>
      <c r="G1" s="47"/>
      <c r="H1" s="47"/>
      <c r="I1" s="47"/>
      <c r="J1" s="47"/>
      <c r="K1" s="50" t="s">
        <v>2</v>
      </c>
      <c r="L1" s="50"/>
      <c r="M1" s="50"/>
      <c r="N1" s="50"/>
      <c r="O1" s="51" t="s">
        <v>3</v>
      </c>
      <c r="P1" s="51"/>
      <c r="Q1" s="51"/>
      <c r="R1" s="51"/>
      <c r="S1" s="51"/>
      <c r="T1" s="51"/>
      <c r="U1" s="52" t="s">
        <v>4</v>
      </c>
      <c r="V1" s="53"/>
      <c r="W1" s="53"/>
      <c r="X1" s="54"/>
      <c r="Y1" s="47" t="s">
        <v>5</v>
      </c>
      <c r="Z1" s="47"/>
      <c r="AA1" s="47"/>
      <c r="AB1" s="47"/>
      <c r="AC1" s="47"/>
      <c r="AD1" s="47"/>
      <c r="AE1" s="47"/>
      <c r="AF1" s="47"/>
      <c r="AG1" s="47"/>
      <c r="AH1" s="47"/>
      <c r="AI1" s="47"/>
      <c r="AJ1" s="47"/>
      <c r="AK1" s="47"/>
      <c r="AL1" s="1"/>
    </row>
    <row r="2" spans="1:38" s="9" customFormat="1" ht="51.75" customHeight="1" x14ac:dyDescent="0.25">
      <c r="A2" s="3"/>
      <c r="B2" s="3"/>
      <c r="C2" s="3"/>
      <c r="D2" s="3"/>
      <c r="E2" s="3"/>
      <c r="F2" s="48" t="s">
        <v>6</v>
      </c>
      <c r="G2" s="48"/>
      <c r="H2" s="48"/>
      <c r="I2" s="48"/>
      <c r="J2" s="48"/>
      <c r="K2" s="4"/>
      <c r="L2" s="5"/>
      <c r="M2" s="4"/>
      <c r="N2" s="5"/>
      <c r="O2" s="6"/>
      <c r="P2" s="5"/>
      <c r="Q2" s="6"/>
      <c r="R2" s="5"/>
      <c r="S2" s="6"/>
      <c r="T2" s="5"/>
      <c r="U2" s="7"/>
      <c r="V2" s="7"/>
      <c r="W2" s="7"/>
      <c r="X2" s="7"/>
      <c r="Y2" s="3" t="s">
        <v>7</v>
      </c>
      <c r="Z2" s="3" t="s">
        <v>8</v>
      </c>
      <c r="AA2" s="3" t="s">
        <v>9</v>
      </c>
      <c r="AB2" s="3" t="s">
        <v>10</v>
      </c>
      <c r="AC2" s="3" t="s">
        <v>11</v>
      </c>
      <c r="AD2" s="3" t="s">
        <v>12</v>
      </c>
      <c r="AE2" s="3" t="s">
        <v>13</v>
      </c>
      <c r="AF2" s="3" t="s">
        <v>14</v>
      </c>
      <c r="AG2" s="3" t="s">
        <v>15</v>
      </c>
      <c r="AH2" s="3" t="s">
        <v>16</v>
      </c>
      <c r="AI2" s="3" t="s">
        <v>17</v>
      </c>
      <c r="AJ2" s="3" t="s">
        <v>18</v>
      </c>
      <c r="AK2" s="3" t="s">
        <v>19</v>
      </c>
      <c r="AL2" s="8"/>
    </row>
    <row r="3" spans="1:38" ht="57.75" customHeight="1" x14ac:dyDescent="0.25">
      <c r="A3" s="10" t="s">
        <v>20</v>
      </c>
      <c r="B3" s="10" t="s">
        <v>21</v>
      </c>
      <c r="C3" s="10" t="s">
        <v>22</v>
      </c>
      <c r="D3" s="10" t="s">
        <v>23</v>
      </c>
      <c r="E3" s="10" t="s">
        <v>24</v>
      </c>
      <c r="F3" s="11" t="s">
        <v>25</v>
      </c>
      <c r="G3" s="11" t="s">
        <v>26</v>
      </c>
      <c r="H3" s="11" t="s">
        <v>27</v>
      </c>
      <c r="I3" s="11" t="s">
        <v>28</v>
      </c>
      <c r="J3" s="11" t="s">
        <v>29</v>
      </c>
      <c r="K3" s="12" t="s">
        <v>30</v>
      </c>
      <c r="L3" s="13" t="s">
        <v>31</v>
      </c>
      <c r="M3" s="12" t="s">
        <v>32</v>
      </c>
      <c r="N3" s="13" t="s">
        <v>33</v>
      </c>
      <c r="O3" s="14" t="s">
        <v>34</v>
      </c>
      <c r="P3" s="13" t="s">
        <v>35</v>
      </c>
      <c r="Q3" s="14" t="s">
        <v>36</v>
      </c>
      <c r="R3" s="13" t="s">
        <v>37</v>
      </c>
      <c r="S3" s="14" t="s">
        <v>38</v>
      </c>
      <c r="T3" s="13" t="s">
        <v>39</v>
      </c>
      <c r="U3" s="11" t="s">
        <v>40</v>
      </c>
      <c r="V3" s="13" t="s">
        <v>41</v>
      </c>
      <c r="W3" s="11" t="s">
        <v>42</v>
      </c>
      <c r="X3" s="13" t="s">
        <v>43</v>
      </c>
      <c r="Y3" s="15" t="s">
        <v>44</v>
      </c>
      <c r="Z3" s="13" t="s">
        <v>44</v>
      </c>
      <c r="AA3" s="13" t="s">
        <v>44</v>
      </c>
      <c r="AB3" s="13" t="s">
        <v>44</v>
      </c>
      <c r="AC3" s="13" t="s">
        <v>44</v>
      </c>
      <c r="AD3" s="13" t="s">
        <v>44</v>
      </c>
      <c r="AE3" s="13" t="s">
        <v>44</v>
      </c>
      <c r="AF3" s="13" t="s">
        <v>44</v>
      </c>
      <c r="AG3" s="13" t="s">
        <v>44</v>
      </c>
      <c r="AH3" s="13" t="s">
        <v>44</v>
      </c>
      <c r="AI3" s="13" t="s">
        <v>44</v>
      </c>
      <c r="AJ3" s="13" t="s">
        <v>44</v>
      </c>
      <c r="AK3" s="13" t="s">
        <v>19</v>
      </c>
      <c r="AL3" s="13" t="s">
        <v>45</v>
      </c>
    </row>
    <row r="4" spans="1:38" ht="15" customHeight="1" x14ac:dyDescent="0.25">
      <c r="A4" s="30" t="s">
        <v>1058</v>
      </c>
      <c r="B4" s="30" t="s">
        <v>1059</v>
      </c>
      <c r="C4" s="30" t="s">
        <v>1060</v>
      </c>
      <c r="D4" s="30" t="s">
        <v>1061</v>
      </c>
      <c r="E4" s="30" t="s">
        <v>1062</v>
      </c>
      <c r="F4" s="30" t="s">
        <v>1063</v>
      </c>
      <c r="G4" s="30" t="s">
        <v>1064</v>
      </c>
      <c r="H4" s="30" t="s">
        <v>120</v>
      </c>
      <c r="I4" s="30" t="s">
        <v>1065</v>
      </c>
      <c r="J4" s="30" t="s">
        <v>1066</v>
      </c>
      <c r="K4" s="30">
        <v>805</v>
      </c>
      <c r="L4" s="30">
        <v>112</v>
      </c>
      <c r="M4" s="30">
        <v>39357</v>
      </c>
      <c r="N4" s="30">
        <v>2150</v>
      </c>
      <c r="O4" s="30" t="s">
        <v>59</v>
      </c>
      <c r="P4" s="30">
        <v>0</v>
      </c>
      <c r="Q4" s="30" t="s">
        <v>1067</v>
      </c>
      <c r="R4" s="30">
        <v>0</v>
      </c>
      <c r="S4" s="30">
        <v>0</v>
      </c>
      <c r="T4" s="30">
        <v>30</v>
      </c>
      <c r="U4" s="30" t="s">
        <v>1068</v>
      </c>
      <c r="V4" s="30" t="s">
        <v>857</v>
      </c>
      <c r="W4" s="30" t="s">
        <v>1069</v>
      </c>
      <c r="X4" s="30" t="s">
        <v>1070</v>
      </c>
      <c r="Y4" s="30" t="s">
        <v>57</v>
      </c>
      <c r="Z4" s="30" t="s">
        <v>137</v>
      </c>
      <c r="AA4" s="30" t="s">
        <v>57</v>
      </c>
      <c r="AB4" s="30" t="s">
        <v>57</v>
      </c>
      <c r="AC4" s="30" t="s">
        <v>57</v>
      </c>
      <c r="AD4" s="30" t="s">
        <v>57</v>
      </c>
      <c r="AE4" s="30" t="s">
        <v>57</v>
      </c>
      <c r="AF4" s="30" t="s">
        <v>57</v>
      </c>
      <c r="AG4" s="30" t="s">
        <v>57</v>
      </c>
      <c r="AH4" s="30" t="s">
        <v>57</v>
      </c>
      <c r="AI4" s="30" t="s">
        <v>57</v>
      </c>
      <c r="AJ4" s="30" t="s">
        <v>137</v>
      </c>
      <c r="AK4" s="41"/>
      <c r="AL4" s="41"/>
    </row>
    <row r="5" spans="1:38" ht="15" customHeight="1" x14ac:dyDescent="0.25">
      <c r="A5" s="30" t="s">
        <v>1058</v>
      </c>
      <c r="B5" s="30" t="s">
        <v>1071</v>
      </c>
      <c r="C5" s="30" t="s">
        <v>1072</v>
      </c>
      <c r="D5" s="30" t="s">
        <v>1073</v>
      </c>
      <c r="E5" s="30">
        <v>30780118</v>
      </c>
      <c r="F5" s="30" t="s">
        <v>1074</v>
      </c>
      <c r="G5" s="30" t="s">
        <v>1075</v>
      </c>
      <c r="H5" s="30" t="s">
        <v>1076</v>
      </c>
      <c r="I5" s="30" t="s">
        <v>1077</v>
      </c>
      <c r="J5" s="30" t="s">
        <v>1078</v>
      </c>
      <c r="K5" s="30">
        <v>585</v>
      </c>
      <c r="L5" s="30">
        <v>101</v>
      </c>
      <c r="M5" s="30">
        <v>32811</v>
      </c>
      <c r="N5" s="30">
        <v>1103</v>
      </c>
      <c r="O5" s="30" t="s">
        <v>59</v>
      </c>
      <c r="P5" s="30">
        <v>0</v>
      </c>
      <c r="Q5" s="30" t="s">
        <v>1079</v>
      </c>
      <c r="R5" s="30">
        <v>0</v>
      </c>
      <c r="S5" s="30">
        <v>0</v>
      </c>
      <c r="T5" s="30">
        <v>7</v>
      </c>
      <c r="U5" s="30" t="s">
        <v>113</v>
      </c>
      <c r="V5" s="30" t="s">
        <v>1080</v>
      </c>
      <c r="W5" s="30" t="s">
        <v>1081</v>
      </c>
      <c r="X5" s="30" t="s">
        <v>1082</v>
      </c>
      <c r="Y5" s="30" t="s">
        <v>57</v>
      </c>
      <c r="Z5" s="30" t="s">
        <v>137</v>
      </c>
      <c r="AA5" s="30" t="s">
        <v>57</v>
      </c>
      <c r="AB5" s="30" t="s">
        <v>57</v>
      </c>
      <c r="AC5" s="30" t="s">
        <v>57</v>
      </c>
      <c r="AD5" s="30" t="s">
        <v>57</v>
      </c>
      <c r="AE5" s="30" t="s">
        <v>57</v>
      </c>
      <c r="AF5" s="30" t="s">
        <v>57</v>
      </c>
      <c r="AG5" s="30" t="s">
        <v>57</v>
      </c>
      <c r="AH5" s="30" t="s">
        <v>57</v>
      </c>
      <c r="AI5" s="30" t="s">
        <v>57</v>
      </c>
      <c r="AJ5" s="30" t="s">
        <v>137</v>
      </c>
      <c r="AK5" s="41"/>
      <c r="AL5" s="41"/>
    </row>
    <row r="6" spans="1:38" s="19" customFormat="1" ht="15" customHeight="1" x14ac:dyDescent="0.25">
      <c r="A6" s="30" t="s">
        <v>1058</v>
      </c>
      <c r="B6" s="30" t="s">
        <v>1083</v>
      </c>
      <c r="C6" s="30" t="s">
        <v>1084</v>
      </c>
      <c r="D6" s="30" t="s">
        <v>1085</v>
      </c>
      <c r="E6" s="30">
        <v>150780096</v>
      </c>
      <c r="F6" s="30" t="s">
        <v>1086</v>
      </c>
      <c r="G6" s="30" t="s">
        <v>1087</v>
      </c>
      <c r="H6" s="30" t="s">
        <v>1088</v>
      </c>
      <c r="I6" s="30"/>
      <c r="J6" s="30" t="s">
        <v>1089</v>
      </c>
      <c r="K6" s="30">
        <v>499</v>
      </c>
      <c r="L6" s="30">
        <v>101</v>
      </c>
      <c r="M6" s="30">
        <v>28070</v>
      </c>
      <c r="N6" s="30">
        <v>782</v>
      </c>
      <c r="O6" s="30" t="s">
        <v>59</v>
      </c>
      <c r="P6" s="30">
        <v>0</v>
      </c>
      <c r="Q6" s="30" t="s">
        <v>1079</v>
      </c>
      <c r="R6" s="30">
        <v>0</v>
      </c>
      <c r="S6" s="30">
        <v>0</v>
      </c>
      <c r="T6" s="30">
        <v>5</v>
      </c>
      <c r="U6" s="30"/>
      <c r="V6" s="30"/>
      <c r="W6" s="30"/>
      <c r="X6" s="30"/>
      <c r="Y6" s="30" t="s">
        <v>57</v>
      </c>
      <c r="Z6" s="30" t="s">
        <v>137</v>
      </c>
      <c r="AA6" s="30" t="s">
        <v>57</v>
      </c>
      <c r="AB6" s="30" t="s">
        <v>1090</v>
      </c>
      <c r="AC6" s="30" t="s">
        <v>57</v>
      </c>
      <c r="AD6" s="30" t="s">
        <v>57</v>
      </c>
      <c r="AE6" s="30" t="s">
        <v>57</v>
      </c>
      <c r="AF6" s="30" t="s">
        <v>137</v>
      </c>
      <c r="AG6" s="30" t="s">
        <v>57</v>
      </c>
      <c r="AH6" s="30" t="s">
        <v>57</v>
      </c>
      <c r="AI6" s="30" t="s">
        <v>57</v>
      </c>
      <c r="AJ6" s="30" t="s">
        <v>137</v>
      </c>
      <c r="AK6" s="41"/>
      <c r="AL6" s="41"/>
    </row>
    <row r="7" spans="1:38" s="19" customFormat="1" ht="15" customHeight="1" x14ac:dyDescent="0.25">
      <c r="A7" s="30" t="s">
        <v>1058</v>
      </c>
      <c r="B7" s="30" t="s">
        <v>1083</v>
      </c>
      <c r="C7" s="30" t="s">
        <v>1091</v>
      </c>
      <c r="D7" s="30" t="s">
        <v>1092</v>
      </c>
      <c r="E7" s="30">
        <v>150780468</v>
      </c>
      <c r="F7" s="30" t="s">
        <v>1093</v>
      </c>
      <c r="G7" s="30" t="s">
        <v>1094</v>
      </c>
      <c r="H7" s="30" t="s">
        <v>120</v>
      </c>
      <c r="I7" s="30" t="s">
        <v>1095</v>
      </c>
      <c r="J7" s="30" t="s">
        <v>1096</v>
      </c>
      <c r="K7" s="30">
        <v>69</v>
      </c>
      <c r="L7" s="30">
        <v>0</v>
      </c>
      <c r="M7" s="30">
        <v>8955</v>
      </c>
      <c r="N7" s="30">
        <v>0</v>
      </c>
      <c r="O7" s="30" t="s">
        <v>1097</v>
      </c>
      <c r="P7" s="30" t="s">
        <v>1098</v>
      </c>
      <c r="Q7" s="30" t="s">
        <v>1099</v>
      </c>
      <c r="R7" s="30">
        <v>0</v>
      </c>
      <c r="S7" s="30">
        <v>1</v>
      </c>
      <c r="T7" s="30">
        <v>0</v>
      </c>
      <c r="U7" s="30" t="s">
        <v>1100</v>
      </c>
      <c r="V7" s="30" t="s">
        <v>1101</v>
      </c>
      <c r="W7" s="30"/>
      <c r="X7" s="30"/>
      <c r="Y7" s="30" t="s">
        <v>137</v>
      </c>
      <c r="Z7" s="30" t="s">
        <v>137</v>
      </c>
      <c r="AA7" s="30" t="s">
        <v>137</v>
      </c>
      <c r="AB7" s="30" t="s">
        <v>137</v>
      </c>
      <c r="AC7" s="30" t="s">
        <v>1102</v>
      </c>
      <c r="AD7" s="30" t="s">
        <v>1102</v>
      </c>
      <c r="AE7" s="30" t="s">
        <v>137</v>
      </c>
      <c r="AF7" s="30" t="s">
        <v>137</v>
      </c>
      <c r="AG7" s="30" t="s">
        <v>57</v>
      </c>
      <c r="AH7" s="30" t="s">
        <v>137</v>
      </c>
      <c r="AI7" s="30" t="s">
        <v>137</v>
      </c>
      <c r="AJ7" s="30" t="s">
        <v>137</v>
      </c>
      <c r="AK7" s="41"/>
      <c r="AL7" s="41"/>
    </row>
    <row r="8" spans="1:38" s="19" customFormat="1" ht="15" customHeight="1" x14ac:dyDescent="0.25">
      <c r="A8" s="30" t="s">
        <v>1058</v>
      </c>
      <c r="B8" s="30" t="s">
        <v>1103</v>
      </c>
      <c r="C8" s="30" t="s">
        <v>1104</v>
      </c>
      <c r="D8" s="30" t="s">
        <v>1105</v>
      </c>
      <c r="E8" s="30">
        <v>260000021</v>
      </c>
      <c r="F8" s="30" t="s">
        <v>1106</v>
      </c>
      <c r="G8" s="30" t="s">
        <v>1107</v>
      </c>
      <c r="H8" s="30" t="s">
        <v>803</v>
      </c>
      <c r="I8" s="30" t="s">
        <v>1108</v>
      </c>
      <c r="J8" s="30" t="s">
        <v>1109</v>
      </c>
      <c r="K8" s="30">
        <v>596</v>
      </c>
      <c r="L8" s="30">
        <v>78</v>
      </c>
      <c r="M8" s="30">
        <v>73417</v>
      </c>
      <c r="N8" s="30">
        <v>2420</v>
      </c>
      <c r="O8" s="30" t="s">
        <v>58</v>
      </c>
      <c r="P8" s="30">
        <v>2</v>
      </c>
      <c r="Q8" s="30" t="s">
        <v>1110</v>
      </c>
      <c r="R8" s="30">
        <v>0</v>
      </c>
      <c r="S8" s="30">
        <v>0</v>
      </c>
      <c r="T8" s="30">
        <v>5</v>
      </c>
      <c r="U8" s="30" t="s">
        <v>1111</v>
      </c>
      <c r="V8" s="30" t="s">
        <v>1112</v>
      </c>
      <c r="W8" s="30" t="s">
        <v>620</v>
      </c>
      <c r="X8" s="30" t="s">
        <v>1113</v>
      </c>
      <c r="Y8" s="30" t="s">
        <v>57</v>
      </c>
      <c r="Z8" s="30" t="s">
        <v>137</v>
      </c>
      <c r="AA8" s="30" t="s">
        <v>57</v>
      </c>
      <c r="AB8" s="30" t="s">
        <v>57</v>
      </c>
      <c r="AC8" s="30" t="s">
        <v>57</v>
      </c>
      <c r="AD8" s="30" t="s">
        <v>57</v>
      </c>
      <c r="AE8" s="30" t="s">
        <v>57</v>
      </c>
      <c r="AF8" s="30" t="s">
        <v>57</v>
      </c>
      <c r="AG8" s="30" t="s">
        <v>57</v>
      </c>
      <c r="AH8" s="30" t="s">
        <v>57</v>
      </c>
      <c r="AI8" s="30" t="s">
        <v>57</v>
      </c>
      <c r="AJ8" s="30" t="s">
        <v>57</v>
      </c>
      <c r="AK8" s="41"/>
      <c r="AL8" s="41"/>
    </row>
    <row r="9" spans="1:38" s="19" customFormat="1" ht="15" customHeight="1" x14ac:dyDescent="0.25">
      <c r="A9" s="30" t="s">
        <v>1058</v>
      </c>
      <c r="B9" s="30" t="s">
        <v>1114</v>
      </c>
      <c r="C9" s="30" t="s">
        <v>1115</v>
      </c>
      <c r="D9" s="30" t="s">
        <v>1116</v>
      </c>
      <c r="E9" s="30">
        <v>260000138</v>
      </c>
      <c r="F9" s="30" t="s">
        <v>1117</v>
      </c>
      <c r="G9" s="30" t="s">
        <v>1118</v>
      </c>
      <c r="H9" s="30" t="s">
        <v>1119</v>
      </c>
      <c r="I9" s="30" t="s">
        <v>1120</v>
      </c>
      <c r="J9" s="30" t="s">
        <v>1121</v>
      </c>
      <c r="K9" s="30">
        <v>341</v>
      </c>
      <c r="L9" s="30">
        <v>32</v>
      </c>
      <c r="M9" s="30">
        <v>42992</v>
      </c>
      <c r="N9" s="30">
        <v>1693</v>
      </c>
      <c r="O9" s="30" t="s">
        <v>59</v>
      </c>
      <c r="P9" s="30">
        <v>1</v>
      </c>
      <c r="Q9" s="30" t="s">
        <v>1122</v>
      </c>
      <c r="R9" s="30">
        <v>0</v>
      </c>
      <c r="S9" s="30">
        <v>0</v>
      </c>
      <c r="T9" s="30">
        <v>0</v>
      </c>
      <c r="U9" s="30"/>
      <c r="V9" s="30"/>
      <c r="W9" s="30"/>
      <c r="X9" s="30"/>
      <c r="Y9" s="30" t="s">
        <v>57</v>
      </c>
      <c r="Z9" s="30" t="s">
        <v>57</v>
      </c>
      <c r="AA9" s="30" t="s">
        <v>57</v>
      </c>
      <c r="AB9" s="30" t="s">
        <v>57</v>
      </c>
      <c r="AC9" s="30" t="s">
        <v>57</v>
      </c>
      <c r="AD9" s="30" t="s">
        <v>57</v>
      </c>
      <c r="AE9" s="30" t="s">
        <v>57</v>
      </c>
      <c r="AF9" s="30"/>
      <c r="AG9" s="30"/>
      <c r="AH9" s="30" t="s">
        <v>57</v>
      </c>
      <c r="AI9" s="30" t="s">
        <v>57</v>
      </c>
      <c r="AJ9" s="30"/>
      <c r="AK9" s="41"/>
      <c r="AL9" s="41"/>
    </row>
    <row r="10" spans="1:38" s="19" customFormat="1" ht="15" customHeight="1" x14ac:dyDescent="0.25">
      <c r="A10" s="30" t="s">
        <v>1058</v>
      </c>
      <c r="B10" s="30" t="s">
        <v>1123</v>
      </c>
      <c r="C10" s="30" t="s">
        <v>1124</v>
      </c>
      <c r="D10" s="30" t="s">
        <v>1125</v>
      </c>
      <c r="E10" s="30">
        <v>740790381</v>
      </c>
      <c r="F10" s="30" t="s">
        <v>1126</v>
      </c>
      <c r="G10" s="30" t="s">
        <v>1127</v>
      </c>
      <c r="H10" s="30" t="s">
        <v>1128</v>
      </c>
      <c r="I10" s="30"/>
      <c r="J10" s="30" t="s">
        <v>1129</v>
      </c>
      <c r="K10" s="30">
        <v>416</v>
      </c>
      <c r="L10" s="30">
        <v>34</v>
      </c>
      <c r="M10" s="30">
        <v>40026</v>
      </c>
      <c r="N10" s="30">
        <v>1493</v>
      </c>
      <c r="O10" s="30" t="s">
        <v>1130</v>
      </c>
      <c r="P10" s="30" t="s">
        <v>1131</v>
      </c>
      <c r="Q10" s="30"/>
      <c r="R10" s="30">
        <v>0</v>
      </c>
      <c r="S10" s="30">
        <v>0</v>
      </c>
      <c r="T10" s="30">
        <v>4</v>
      </c>
      <c r="U10" s="30" t="s">
        <v>317</v>
      </c>
      <c r="V10" s="30" t="s">
        <v>620</v>
      </c>
      <c r="W10" s="30" t="s">
        <v>1113</v>
      </c>
      <c r="X10" s="30"/>
      <c r="Y10" s="30" t="s">
        <v>57</v>
      </c>
      <c r="Z10" s="30" t="s">
        <v>137</v>
      </c>
      <c r="AA10" s="30" t="s">
        <v>57</v>
      </c>
      <c r="AB10" s="30" t="s">
        <v>57</v>
      </c>
      <c r="AC10" s="30" t="s">
        <v>57</v>
      </c>
      <c r="AD10" s="30" t="s">
        <v>57</v>
      </c>
      <c r="AE10" s="30" t="s">
        <v>57</v>
      </c>
      <c r="AF10" s="30" t="s">
        <v>57</v>
      </c>
      <c r="AG10" s="30" t="s">
        <v>137</v>
      </c>
      <c r="AH10" s="30" t="s">
        <v>57</v>
      </c>
      <c r="AI10" s="30" t="s">
        <v>57</v>
      </c>
      <c r="AJ10" s="30" t="s">
        <v>57</v>
      </c>
      <c r="AK10" s="41"/>
      <c r="AL10" s="41"/>
    </row>
    <row r="11" spans="1:38" s="19" customFormat="1" ht="15" customHeight="1" x14ac:dyDescent="0.25">
      <c r="A11" s="30" t="s">
        <v>1058</v>
      </c>
      <c r="B11" s="30" t="s">
        <v>1132</v>
      </c>
      <c r="C11" s="30" t="s">
        <v>1133</v>
      </c>
      <c r="D11" s="30" t="s">
        <v>1134</v>
      </c>
      <c r="E11" s="30">
        <v>430000018</v>
      </c>
      <c r="F11" s="30" t="s">
        <v>1135</v>
      </c>
      <c r="G11" s="30" t="s">
        <v>1136</v>
      </c>
      <c r="H11" s="30" t="s">
        <v>1137</v>
      </c>
      <c r="I11" s="30" t="s">
        <v>1138</v>
      </c>
      <c r="J11" s="30" t="s">
        <v>1139</v>
      </c>
      <c r="K11" s="30" t="s">
        <v>1140</v>
      </c>
      <c r="L11" s="30">
        <v>75</v>
      </c>
      <c r="M11" s="30" t="s">
        <v>1141</v>
      </c>
      <c r="N11" s="30" t="s">
        <v>1142</v>
      </c>
      <c r="O11" s="30" t="s">
        <v>58</v>
      </c>
      <c r="P11" s="30">
        <v>0.5</v>
      </c>
      <c r="Q11" s="30" t="s">
        <v>1099</v>
      </c>
      <c r="R11" s="30">
        <v>0</v>
      </c>
      <c r="S11" s="30">
        <v>0</v>
      </c>
      <c r="T11" s="30">
        <v>2</v>
      </c>
      <c r="U11" s="30" t="s">
        <v>247</v>
      </c>
      <c r="V11" s="30" t="s">
        <v>1143</v>
      </c>
      <c r="W11" s="30" t="s">
        <v>14</v>
      </c>
      <c r="X11" s="30" t="s">
        <v>1144</v>
      </c>
      <c r="Y11" s="30" t="s">
        <v>57</v>
      </c>
      <c r="Z11" s="30" t="s">
        <v>137</v>
      </c>
      <c r="AA11" s="30" t="s">
        <v>57</v>
      </c>
      <c r="AB11" s="30" t="s">
        <v>57</v>
      </c>
      <c r="AC11" s="30" t="s">
        <v>57</v>
      </c>
      <c r="AD11" s="30" t="s">
        <v>57</v>
      </c>
      <c r="AE11" s="30" t="s">
        <v>57</v>
      </c>
      <c r="AF11" s="30" t="s">
        <v>57</v>
      </c>
      <c r="AG11" s="30" t="s">
        <v>57</v>
      </c>
      <c r="AH11" s="30" t="s">
        <v>57</v>
      </c>
      <c r="AI11" s="30" t="s">
        <v>57</v>
      </c>
      <c r="AJ11" s="30" t="s">
        <v>137</v>
      </c>
      <c r="AK11" s="41"/>
      <c r="AL11" s="41"/>
    </row>
    <row r="12" spans="1:38" s="19" customFormat="1" ht="15" customHeight="1" x14ac:dyDescent="0.25">
      <c r="A12" s="30" t="s">
        <v>1058</v>
      </c>
      <c r="B12" s="30" t="s">
        <v>1145</v>
      </c>
      <c r="C12" s="30" t="s">
        <v>1146</v>
      </c>
      <c r="D12" s="30" t="s">
        <v>1147</v>
      </c>
      <c r="E12" s="30">
        <v>740790258</v>
      </c>
      <c r="F12" s="30" t="s">
        <v>1148</v>
      </c>
      <c r="G12" s="30" t="s">
        <v>1149</v>
      </c>
      <c r="H12" s="30" t="s">
        <v>275</v>
      </c>
      <c r="I12" s="30" t="s">
        <v>1150</v>
      </c>
      <c r="J12" s="30" t="s">
        <v>1151</v>
      </c>
      <c r="K12" s="30">
        <v>366</v>
      </c>
      <c r="L12" s="30">
        <v>36</v>
      </c>
      <c r="M12" s="30">
        <v>54086</v>
      </c>
      <c r="N12" s="30">
        <v>2021</v>
      </c>
      <c r="O12" s="30" t="s">
        <v>1152</v>
      </c>
      <c r="P12" s="30">
        <v>0.8</v>
      </c>
      <c r="Q12" s="30"/>
      <c r="R12" s="30">
        <v>0</v>
      </c>
      <c r="S12" s="30">
        <v>0</v>
      </c>
      <c r="T12" s="30">
        <v>3</v>
      </c>
      <c r="U12" s="30" t="s">
        <v>317</v>
      </c>
      <c r="V12" s="30" t="s">
        <v>1153</v>
      </c>
      <c r="W12" s="30" t="s">
        <v>127</v>
      </c>
      <c r="X12" s="30"/>
      <c r="Y12" s="30" t="s">
        <v>57</v>
      </c>
      <c r="Z12" s="30" t="s">
        <v>1154</v>
      </c>
      <c r="AA12" s="30" t="s">
        <v>57</v>
      </c>
      <c r="AB12" s="30" t="s">
        <v>57</v>
      </c>
      <c r="AC12" s="30" t="s">
        <v>57</v>
      </c>
      <c r="AD12" s="30" t="s">
        <v>57</v>
      </c>
      <c r="AE12" s="30" t="s">
        <v>57</v>
      </c>
      <c r="AF12" s="30" t="s">
        <v>57</v>
      </c>
      <c r="AG12" s="30" t="s">
        <v>137</v>
      </c>
      <c r="AH12" s="30" t="s">
        <v>57</v>
      </c>
      <c r="AI12" s="30" t="s">
        <v>57</v>
      </c>
      <c r="AJ12" s="30" t="s">
        <v>57</v>
      </c>
      <c r="AK12" s="41"/>
      <c r="AL12" s="41"/>
    </row>
    <row r="13" spans="1:38" s="19" customFormat="1" ht="15" customHeight="1" x14ac:dyDescent="0.25">
      <c r="A13" s="30" t="s">
        <v>1058</v>
      </c>
      <c r="B13" s="30" t="s">
        <v>1145</v>
      </c>
      <c r="C13" s="30" t="s">
        <v>1155</v>
      </c>
      <c r="D13" s="30" t="s">
        <v>1156</v>
      </c>
      <c r="E13" s="30">
        <v>740781133</v>
      </c>
      <c r="F13" s="30" t="s">
        <v>1157</v>
      </c>
      <c r="G13" s="30" t="s">
        <v>1158</v>
      </c>
      <c r="H13" s="30" t="s">
        <v>684</v>
      </c>
      <c r="I13" s="30" t="s">
        <v>1159</v>
      </c>
      <c r="J13" s="30" t="s">
        <v>1160</v>
      </c>
      <c r="K13" s="30">
        <v>1269</v>
      </c>
      <c r="L13" s="30">
        <v>139</v>
      </c>
      <c r="M13" s="30">
        <v>98245</v>
      </c>
      <c r="N13" s="30">
        <v>3553</v>
      </c>
      <c r="O13" s="30" t="s">
        <v>58</v>
      </c>
      <c r="P13" s="30">
        <v>17</v>
      </c>
      <c r="Q13" s="30" t="s">
        <v>1161</v>
      </c>
      <c r="R13" s="30">
        <v>2</v>
      </c>
      <c r="S13" s="30">
        <v>0</v>
      </c>
      <c r="T13" s="30">
        <v>1</v>
      </c>
      <c r="U13" s="30" t="s">
        <v>620</v>
      </c>
      <c r="V13" s="30" t="s">
        <v>1162</v>
      </c>
      <c r="W13" s="30" t="s">
        <v>1163</v>
      </c>
      <c r="X13" s="30" t="s">
        <v>124</v>
      </c>
      <c r="Y13" s="30" t="s">
        <v>57</v>
      </c>
      <c r="Z13" s="30" t="s">
        <v>137</v>
      </c>
      <c r="AA13" s="30" t="s">
        <v>57</v>
      </c>
      <c r="AB13" s="30" t="s">
        <v>57</v>
      </c>
      <c r="AC13" s="30" t="s">
        <v>57</v>
      </c>
      <c r="AD13" s="30" t="s">
        <v>57</v>
      </c>
      <c r="AE13" s="30" t="s">
        <v>57</v>
      </c>
      <c r="AF13" s="30" t="s">
        <v>57</v>
      </c>
      <c r="AG13" s="30" t="s">
        <v>57</v>
      </c>
      <c r="AH13" s="30" t="s">
        <v>57</v>
      </c>
      <c r="AI13" s="30" t="s">
        <v>57</v>
      </c>
      <c r="AJ13" s="30" t="s">
        <v>137</v>
      </c>
      <c r="AK13" s="41"/>
      <c r="AL13" s="41"/>
    </row>
    <row r="14" spans="1:38" s="19" customFormat="1" ht="15" customHeight="1" x14ac:dyDescent="0.25">
      <c r="A14" s="30" t="s">
        <v>1058</v>
      </c>
      <c r="B14" s="30" t="s">
        <v>1164</v>
      </c>
      <c r="C14" s="30" t="s">
        <v>1165</v>
      </c>
      <c r="D14" s="30" t="s">
        <v>1166</v>
      </c>
      <c r="E14" s="30">
        <v>380780049</v>
      </c>
      <c r="F14" s="30" t="s">
        <v>1167</v>
      </c>
      <c r="G14" s="30" t="s">
        <v>1168</v>
      </c>
      <c r="H14" s="30" t="s">
        <v>1169</v>
      </c>
      <c r="I14" s="30" t="s">
        <v>1170</v>
      </c>
      <c r="J14" s="30" t="s">
        <v>1171</v>
      </c>
      <c r="K14" s="30">
        <v>373</v>
      </c>
      <c r="L14" s="30">
        <v>24</v>
      </c>
      <c r="M14" s="30">
        <v>50229</v>
      </c>
      <c r="N14" s="30">
        <v>1297</v>
      </c>
      <c r="O14" s="30" t="s">
        <v>59</v>
      </c>
      <c r="P14" s="30">
        <v>1</v>
      </c>
      <c r="Q14" s="30" t="s">
        <v>1110</v>
      </c>
      <c r="R14" s="30">
        <v>0</v>
      </c>
      <c r="S14" s="30">
        <v>0</v>
      </c>
      <c r="T14" s="30">
        <v>3</v>
      </c>
      <c r="U14" s="30" t="s">
        <v>1172</v>
      </c>
      <c r="V14" s="30" t="s">
        <v>1173</v>
      </c>
      <c r="W14" s="30" t="s">
        <v>1174</v>
      </c>
      <c r="X14" s="30" t="s">
        <v>156</v>
      </c>
      <c r="Y14" s="30" t="s">
        <v>57</v>
      </c>
      <c r="Z14" s="30" t="s">
        <v>137</v>
      </c>
      <c r="AA14" s="30" t="s">
        <v>57</v>
      </c>
      <c r="AB14" s="30" t="s">
        <v>57</v>
      </c>
      <c r="AC14" s="30" t="s">
        <v>57</v>
      </c>
      <c r="AD14" s="30" t="s">
        <v>57</v>
      </c>
      <c r="AE14" s="30" t="s">
        <v>57</v>
      </c>
      <c r="AF14" s="30" t="s">
        <v>137</v>
      </c>
      <c r="AG14" s="30" t="s">
        <v>137</v>
      </c>
      <c r="AH14" s="30" t="s">
        <v>57</v>
      </c>
      <c r="AI14" s="30" t="s">
        <v>57</v>
      </c>
      <c r="AJ14" s="30" t="s">
        <v>137</v>
      </c>
      <c r="AK14" s="41"/>
      <c r="AL14" s="41"/>
    </row>
    <row r="15" spans="1:38" s="19" customFormat="1" ht="15" customHeight="1" x14ac:dyDescent="0.25">
      <c r="A15" s="30" t="s">
        <v>1058</v>
      </c>
      <c r="B15" s="30" t="s">
        <v>1175</v>
      </c>
      <c r="C15" s="30" t="s">
        <v>1176</v>
      </c>
      <c r="D15" s="30" t="s">
        <v>1177</v>
      </c>
      <c r="E15" s="30">
        <v>380000133</v>
      </c>
      <c r="F15" s="30" t="s">
        <v>1178</v>
      </c>
      <c r="G15" s="30" t="s">
        <v>1179</v>
      </c>
      <c r="H15" s="30" t="s">
        <v>275</v>
      </c>
      <c r="I15" s="30" t="s">
        <v>1180</v>
      </c>
      <c r="J15" s="30" t="s">
        <v>1181</v>
      </c>
      <c r="K15" s="30" t="s">
        <v>1182</v>
      </c>
      <c r="L15" s="30" t="s">
        <v>1182</v>
      </c>
      <c r="M15" s="30" t="s">
        <v>1182</v>
      </c>
      <c r="N15" s="30" t="s">
        <v>1182</v>
      </c>
      <c r="O15" s="30" t="s">
        <v>58</v>
      </c>
      <c r="P15" s="30">
        <v>0.6</v>
      </c>
      <c r="Q15" s="30" t="s">
        <v>1183</v>
      </c>
      <c r="R15" s="30"/>
      <c r="S15" s="30"/>
      <c r="T15" s="30"/>
      <c r="U15" s="30" t="s">
        <v>1184</v>
      </c>
      <c r="V15" s="30"/>
      <c r="W15" s="30"/>
      <c r="X15" s="30"/>
      <c r="Y15" s="30"/>
      <c r="Z15" s="30"/>
      <c r="AA15" s="30"/>
      <c r="AB15" s="30"/>
      <c r="AC15" s="30"/>
      <c r="AD15" s="30"/>
      <c r="AE15" s="30"/>
      <c r="AF15" s="30"/>
      <c r="AG15" s="30"/>
      <c r="AH15" s="30"/>
      <c r="AI15" s="30"/>
      <c r="AJ15" s="30"/>
      <c r="AK15" s="41"/>
      <c r="AL15" s="41"/>
    </row>
    <row r="16" spans="1:38" s="19" customFormat="1" ht="15" customHeight="1" x14ac:dyDescent="0.25">
      <c r="A16" s="30" t="s">
        <v>1058</v>
      </c>
      <c r="B16" s="30" t="s">
        <v>1175</v>
      </c>
      <c r="C16" s="30" t="s">
        <v>1185</v>
      </c>
      <c r="D16" s="30" t="s">
        <v>1186</v>
      </c>
      <c r="E16" s="30">
        <v>380000174</v>
      </c>
      <c r="F16" s="30" t="s">
        <v>1187</v>
      </c>
      <c r="G16" s="30" t="s">
        <v>1188</v>
      </c>
      <c r="H16" s="30" t="s">
        <v>1189</v>
      </c>
      <c r="I16" s="30" t="s">
        <v>1190</v>
      </c>
      <c r="J16" s="30" t="s">
        <v>1191</v>
      </c>
      <c r="K16" s="30">
        <v>496</v>
      </c>
      <c r="L16" s="30">
        <v>27</v>
      </c>
      <c r="M16" s="30">
        <v>43000</v>
      </c>
      <c r="N16" s="30">
        <v>1700</v>
      </c>
      <c r="O16" s="30" t="s">
        <v>59</v>
      </c>
      <c r="P16" s="30">
        <v>0</v>
      </c>
      <c r="Q16" s="30" t="s">
        <v>1192</v>
      </c>
      <c r="R16" s="30">
        <v>2</v>
      </c>
      <c r="S16" s="30">
        <v>0</v>
      </c>
      <c r="T16" s="30">
        <v>0</v>
      </c>
      <c r="U16" s="30" t="s">
        <v>1193</v>
      </c>
      <c r="V16" s="30" t="s">
        <v>620</v>
      </c>
      <c r="W16" s="30" t="s">
        <v>857</v>
      </c>
      <c r="X16" s="30" t="s">
        <v>1194</v>
      </c>
      <c r="Y16" s="30" t="s">
        <v>57</v>
      </c>
      <c r="Z16" s="30" t="s">
        <v>137</v>
      </c>
      <c r="AA16" s="30" t="s">
        <v>57</v>
      </c>
      <c r="AB16" s="30" t="s">
        <v>57</v>
      </c>
      <c r="AC16" s="30" t="s">
        <v>57</v>
      </c>
      <c r="AD16" s="30" t="s">
        <v>57</v>
      </c>
      <c r="AE16" s="30" t="s">
        <v>57</v>
      </c>
      <c r="AF16" s="30" t="s">
        <v>57</v>
      </c>
      <c r="AG16" s="30" t="s">
        <v>57</v>
      </c>
      <c r="AH16" s="30" t="s">
        <v>57</v>
      </c>
      <c r="AI16" s="30" t="s">
        <v>57</v>
      </c>
      <c r="AJ16" s="30" t="s">
        <v>137</v>
      </c>
      <c r="AK16" s="41"/>
      <c r="AL16" s="41"/>
    </row>
    <row r="17" spans="1:38" s="19" customFormat="1" ht="15" customHeight="1" x14ac:dyDescent="0.25">
      <c r="A17" s="30" t="s">
        <v>1058</v>
      </c>
      <c r="B17" s="30" t="s">
        <v>1195</v>
      </c>
      <c r="C17" s="30" t="s">
        <v>1196</v>
      </c>
      <c r="D17" s="30" t="s">
        <v>1197</v>
      </c>
      <c r="E17" s="30">
        <v>420000010</v>
      </c>
      <c r="F17" s="30" t="s">
        <v>1198</v>
      </c>
      <c r="G17" s="30" t="s">
        <v>1199</v>
      </c>
      <c r="H17" s="30" t="s">
        <v>120</v>
      </c>
      <c r="I17" s="30" t="s">
        <v>1200</v>
      </c>
      <c r="J17" s="30" t="s">
        <v>1201</v>
      </c>
      <c r="K17" s="30">
        <v>794</v>
      </c>
      <c r="L17" s="30">
        <v>195</v>
      </c>
      <c r="M17" s="30">
        <v>44145</v>
      </c>
      <c r="N17" s="30">
        <v>1968</v>
      </c>
      <c r="O17" s="30" t="s">
        <v>137</v>
      </c>
      <c r="P17" s="30">
        <v>0</v>
      </c>
      <c r="Q17" s="30" t="s">
        <v>1202</v>
      </c>
      <c r="R17" s="30">
        <v>0</v>
      </c>
      <c r="S17" s="30">
        <v>0</v>
      </c>
      <c r="T17" s="30">
        <v>2</v>
      </c>
      <c r="U17" s="30" t="s">
        <v>156</v>
      </c>
      <c r="V17" s="30"/>
      <c r="W17" s="30"/>
      <c r="X17" s="30"/>
      <c r="Y17" s="30" t="s">
        <v>57</v>
      </c>
      <c r="Z17" s="30" t="s">
        <v>137</v>
      </c>
      <c r="AA17" s="30" t="s">
        <v>57</v>
      </c>
      <c r="AB17" s="30" t="s">
        <v>57</v>
      </c>
      <c r="AC17" s="30" t="s">
        <v>57</v>
      </c>
      <c r="AD17" s="30" t="s">
        <v>57</v>
      </c>
      <c r="AE17" s="30" t="s">
        <v>57</v>
      </c>
      <c r="AF17" s="30" t="s">
        <v>57</v>
      </c>
      <c r="AG17" s="30" t="s">
        <v>57</v>
      </c>
      <c r="AH17" s="30" t="s">
        <v>57</v>
      </c>
      <c r="AI17" s="30" t="s">
        <v>57</v>
      </c>
      <c r="AJ17" s="30" t="s">
        <v>137</v>
      </c>
      <c r="AK17" s="41"/>
      <c r="AL17" s="41"/>
    </row>
    <row r="18" spans="1:38" s="19" customFormat="1" ht="15" customHeight="1" x14ac:dyDescent="0.25">
      <c r="A18" s="30" t="s">
        <v>1058</v>
      </c>
      <c r="B18" s="30" t="s">
        <v>1203</v>
      </c>
      <c r="C18" s="30" t="s">
        <v>1204</v>
      </c>
      <c r="D18" s="30" t="s">
        <v>1205</v>
      </c>
      <c r="E18" s="30">
        <v>690780101</v>
      </c>
      <c r="F18" s="30" t="s">
        <v>1206</v>
      </c>
      <c r="G18" s="30" t="s">
        <v>1207</v>
      </c>
      <c r="H18" s="30" t="s">
        <v>1208</v>
      </c>
      <c r="I18" s="30" t="s">
        <v>1209</v>
      </c>
      <c r="J18" s="30" t="s">
        <v>1210</v>
      </c>
      <c r="K18" s="30">
        <v>735</v>
      </c>
      <c r="L18" s="30">
        <v>344</v>
      </c>
      <c r="M18" s="30">
        <v>5342</v>
      </c>
      <c r="N18" s="30">
        <v>0</v>
      </c>
      <c r="O18" s="30" t="s">
        <v>58</v>
      </c>
      <c r="P18" s="30">
        <v>2</v>
      </c>
      <c r="Q18" s="30"/>
      <c r="R18" s="30">
        <v>27</v>
      </c>
      <c r="S18" s="30">
        <v>0</v>
      </c>
      <c r="T18" s="30">
        <v>0</v>
      </c>
      <c r="U18" s="30" t="s">
        <v>730</v>
      </c>
      <c r="V18" s="30" t="s">
        <v>227</v>
      </c>
      <c r="W18" s="30"/>
      <c r="X18" s="30"/>
      <c r="Y18" s="30" t="s">
        <v>57</v>
      </c>
      <c r="Z18" s="30" t="s">
        <v>57</v>
      </c>
      <c r="AA18" s="30" t="s">
        <v>137</v>
      </c>
      <c r="AB18" s="30" t="s">
        <v>137</v>
      </c>
      <c r="AC18" s="30" t="s">
        <v>137</v>
      </c>
      <c r="AD18" s="30" t="s">
        <v>57</v>
      </c>
      <c r="AE18" s="30" t="s">
        <v>137</v>
      </c>
      <c r="AF18" s="30" t="s">
        <v>137</v>
      </c>
      <c r="AG18" s="30" t="s">
        <v>137</v>
      </c>
      <c r="AH18" s="30" t="s">
        <v>137</v>
      </c>
      <c r="AI18" s="30" t="s">
        <v>137</v>
      </c>
      <c r="AJ18" s="30" t="s">
        <v>137</v>
      </c>
      <c r="AK18" s="41"/>
      <c r="AL18" s="41"/>
    </row>
    <row r="19" spans="1:38" s="19" customFormat="1" ht="15" customHeight="1" x14ac:dyDescent="0.25">
      <c r="A19" s="30" t="s">
        <v>1058</v>
      </c>
      <c r="B19" s="30" t="s">
        <v>1211</v>
      </c>
      <c r="C19" s="30" t="s">
        <v>1212</v>
      </c>
      <c r="D19" s="30" t="s">
        <v>1213</v>
      </c>
      <c r="E19" s="30">
        <v>730000015</v>
      </c>
      <c r="F19" s="30" t="s">
        <v>1214</v>
      </c>
      <c r="G19" s="30" t="s">
        <v>1215</v>
      </c>
      <c r="H19" s="30" t="s">
        <v>1216</v>
      </c>
      <c r="I19" s="30" t="s">
        <v>1217</v>
      </c>
      <c r="J19" s="30" t="s">
        <v>1218</v>
      </c>
      <c r="K19" s="30">
        <v>1697</v>
      </c>
      <c r="L19" s="30">
        <v>149</v>
      </c>
      <c r="M19" s="30">
        <v>78000</v>
      </c>
      <c r="N19" s="30">
        <v>3200</v>
      </c>
      <c r="O19" s="30" t="s">
        <v>57</v>
      </c>
      <c r="P19" s="30">
        <v>3.5</v>
      </c>
      <c r="Q19" s="30"/>
      <c r="R19" s="30">
        <v>1</v>
      </c>
      <c r="S19" s="30">
        <v>0</v>
      </c>
      <c r="T19" s="30">
        <v>20</v>
      </c>
      <c r="U19" s="30" t="s">
        <v>1219</v>
      </c>
      <c r="V19" s="30" t="s">
        <v>1220</v>
      </c>
      <c r="W19" s="30" t="s">
        <v>1221</v>
      </c>
      <c r="X19" s="30" t="s">
        <v>1222</v>
      </c>
      <c r="Y19" s="30" t="s">
        <v>57</v>
      </c>
      <c r="Z19" s="30" t="s">
        <v>137</v>
      </c>
      <c r="AA19" s="30" t="s">
        <v>57</v>
      </c>
      <c r="AB19" s="30" t="s">
        <v>57</v>
      </c>
      <c r="AC19" s="30" t="s">
        <v>57</v>
      </c>
      <c r="AD19" s="30" t="s">
        <v>57</v>
      </c>
      <c r="AE19" s="30" t="s">
        <v>57</v>
      </c>
      <c r="AF19" s="30" t="s">
        <v>57</v>
      </c>
      <c r="AG19" s="30" t="s">
        <v>57</v>
      </c>
      <c r="AH19" s="30" t="s">
        <v>57</v>
      </c>
      <c r="AI19" s="30" t="s">
        <v>57</v>
      </c>
      <c r="AJ19" s="30" t="s">
        <v>57</v>
      </c>
      <c r="AK19" s="41"/>
      <c r="AL19" s="41"/>
    </row>
    <row r="20" spans="1:38" s="19" customFormat="1" ht="15" customHeight="1" x14ac:dyDescent="0.25">
      <c r="A20" s="30" t="s">
        <v>3499</v>
      </c>
      <c r="B20" s="30" t="s">
        <v>3085</v>
      </c>
      <c r="C20" s="30" t="s">
        <v>3086</v>
      </c>
      <c r="D20" s="30" t="s">
        <v>3087</v>
      </c>
      <c r="E20" s="30">
        <v>80000615</v>
      </c>
      <c r="F20" s="30" t="s">
        <v>132</v>
      </c>
      <c r="G20" s="30" t="s">
        <v>3088</v>
      </c>
      <c r="H20" s="30" t="s">
        <v>3089</v>
      </c>
      <c r="I20" s="30" t="s">
        <v>3090</v>
      </c>
      <c r="J20" s="30" t="s">
        <v>3091</v>
      </c>
      <c r="K20" s="30">
        <v>1529</v>
      </c>
      <c r="L20" s="30">
        <v>92</v>
      </c>
      <c r="M20" s="30">
        <v>62870</v>
      </c>
      <c r="N20" s="30">
        <v>2080</v>
      </c>
      <c r="O20" s="30" t="s">
        <v>57</v>
      </c>
      <c r="P20" s="30">
        <v>0.3</v>
      </c>
      <c r="Q20" s="30" t="s">
        <v>3092</v>
      </c>
      <c r="R20" s="30">
        <v>0</v>
      </c>
      <c r="S20" s="30">
        <v>0</v>
      </c>
      <c r="T20" s="30">
        <v>0</v>
      </c>
      <c r="U20" s="30" t="s">
        <v>156</v>
      </c>
      <c r="V20" s="30" t="s">
        <v>781</v>
      </c>
      <c r="W20" s="30" t="s">
        <v>247</v>
      </c>
      <c r="X20" s="30" t="s">
        <v>3093</v>
      </c>
      <c r="Y20" s="30" t="s">
        <v>57</v>
      </c>
      <c r="Z20" s="30" t="s">
        <v>57</v>
      </c>
      <c r="AA20" s="30" t="s">
        <v>57</v>
      </c>
      <c r="AB20" s="30" t="s">
        <v>57</v>
      </c>
      <c r="AC20" s="30" t="s">
        <v>57</v>
      </c>
      <c r="AD20" s="30" t="s">
        <v>57</v>
      </c>
      <c r="AE20" s="30" t="s">
        <v>57</v>
      </c>
      <c r="AF20" s="30" t="s">
        <v>57</v>
      </c>
      <c r="AG20" s="30" t="s">
        <v>57</v>
      </c>
      <c r="AH20" s="30" t="s">
        <v>57</v>
      </c>
      <c r="AI20" s="30" t="s">
        <v>57</v>
      </c>
      <c r="AJ20" s="30" t="s">
        <v>57</v>
      </c>
      <c r="AK20" s="41"/>
      <c r="AL20" s="41"/>
    </row>
    <row r="21" spans="1:38" s="19" customFormat="1" ht="15" customHeight="1" x14ac:dyDescent="0.25">
      <c r="A21" s="30" t="s">
        <v>3499</v>
      </c>
      <c r="B21" s="30" t="s">
        <v>3094</v>
      </c>
      <c r="C21" s="30" t="s">
        <v>3095</v>
      </c>
      <c r="D21" s="30" t="s">
        <v>3096</v>
      </c>
      <c r="E21" s="30">
        <v>100000017</v>
      </c>
      <c r="F21" s="30" t="s">
        <v>1650</v>
      </c>
      <c r="G21" s="30" t="s">
        <v>3097</v>
      </c>
      <c r="H21" s="30" t="s">
        <v>3098</v>
      </c>
      <c r="I21" s="30" t="s">
        <v>3099</v>
      </c>
      <c r="J21" s="30" t="s">
        <v>3100</v>
      </c>
      <c r="K21" s="30">
        <v>957</v>
      </c>
      <c r="L21" s="30">
        <v>27</v>
      </c>
      <c r="M21" s="30">
        <v>60000</v>
      </c>
      <c r="N21" s="30">
        <v>2500</v>
      </c>
      <c r="O21" s="30" t="s">
        <v>57</v>
      </c>
      <c r="P21" s="30">
        <v>2.2000000000000002</v>
      </c>
      <c r="Q21" s="30" t="s">
        <v>3101</v>
      </c>
      <c r="R21" s="30">
        <v>0</v>
      </c>
      <c r="S21" s="30">
        <v>0</v>
      </c>
      <c r="T21" s="30">
        <v>35</v>
      </c>
      <c r="U21" s="30" t="s">
        <v>3102</v>
      </c>
      <c r="V21" s="30"/>
      <c r="W21" s="30"/>
      <c r="X21" s="30"/>
      <c r="Y21" s="30" t="s">
        <v>57</v>
      </c>
      <c r="Z21" s="30" t="s">
        <v>57</v>
      </c>
      <c r="AA21" s="30" t="s">
        <v>57</v>
      </c>
      <c r="AB21" s="30" t="s">
        <v>57</v>
      </c>
      <c r="AC21" s="30" t="s">
        <v>57</v>
      </c>
      <c r="AD21" s="30" t="s">
        <v>57</v>
      </c>
      <c r="AE21" s="30" t="s">
        <v>57</v>
      </c>
      <c r="AF21" s="30" t="s">
        <v>57</v>
      </c>
      <c r="AG21" s="30" t="s">
        <v>57</v>
      </c>
      <c r="AH21" s="30" t="s">
        <v>57</v>
      </c>
      <c r="AI21" s="30" t="s">
        <v>57</v>
      </c>
      <c r="AJ21" s="30" t="s">
        <v>57</v>
      </c>
      <c r="AK21" s="41"/>
      <c r="AL21" s="41"/>
    </row>
    <row r="22" spans="1:38" s="19" customFormat="1" ht="15" customHeight="1" x14ac:dyDescent="0.25">
      <c r="A22" s="30" t="s">
        <v>3499</v>
      </c>
      <c r="B22" s="30" t="s">
        <v>3103</v>
      </c>
      <c r="C22" s="30" t="s">
        <v>3111</v>
      </c>
      <c r="D22" s="30" t="s">
        <v>3112</v>
      </c>
      <c r="E22" s="30">
        <v>670013366</v>
      </c>
      <c r="F22" s="30" t="s">
        <v>673</v>
      </c>
      <c r="G22" s="30" t="s">
        <v>3113</v>
      </c>
      <c r="H22" s="30" t="s">
        <v>3114</v>
      </c>
      <c r="I22" s="30" t="s">
        <v>3115</v>
      </c>
      <c r="J22" s="30" t="s">
        <v>3116</v>
      </c>
      <c r="K22" s="30" t="s">
        <v>1454</v>
      </c>
      <c r="L22" s="30" t="s">
        <v>1454</v>
      </c>
      <c r="M22" s="30" t="s">
        <v>1454</v>
      </c>
      <c r="N22" s="30" t="s">
        <v>1454</v>
      </c>
      <c r="O22" s="30" t="s">
        <v>137</v>
      </c>
      <c r="P22" s="30">
        <v>0</v>
      </c>
      <c r="Q22" s="30" t="s">
        <v>3110</v>
      </c>
      <c r="R22" s="30">
        <v>0</v>
      </c>
      <c r="S22" s="30">
        <v>0</v>
      </c>
      <c r="T22" s="30">
        <v>0</v>
      </c>
      <c r="U22" s="30" t="s">
        <v>3117</v>
      </c>
      <c r="V22" s="30"/>
      <c r="W22" s="30"/>
      <c r="X22" s="30"/>
      <c r="Y22" s="30" t="s">
        <v>57</v>
      </c>
      <c r="Z22" s="30" t="s">
        <v>137</v>
      </c>
      <c r="AA22" s="30" t="s">
        <v>137</v>
      </c>
      <c r="AB22" s="30" t="s">
        <v>137</v>
      </c>
      <c r="AC22" s="30" t="s">
        <v>137</v>
      </c>
      <c r="AD22" s="30" t="s">
        <v>57</v>
      </c>
      <c r="AE22" s="30" t="s">
        <v>137</v>
      </c>
      <c r="AF22" s="30" t="s">
        <v>137</v>
      </c>
      <c r="AG22" s="30" t="s">
        <v>137</v>
      </c>
      <c r="AH22" s="30" t="s">
        <v>137</v>
      </c>
      <c r="AI22" s="30" t="s">
        <v>137</v>
      </c>
      <c r="AJ22" s="30" t="s">
        <v>137</v>
      </c>
      <c r="AK22" s="41"/>
      <c r="AL22" s="41"/>
    </row>
    <row r="23" spans="1:38" s="19" customFormat="1" ht="15" customHeight="1" x14ac:dyDescent="0.25">
      <c r="A23" s="30" t="s">
        <v>3499</v>
      </c>
      <c r="B23" s="30" t="s">
        <v>3103</v>
      </c>
      <c r="C23" s="30" t="s">
        <v>3104</v>
      </c>
      <c r="D23" s="30" t="s">
        <v>3105</v>
      </c>
      <c r="E23" s="30">
        <v>670780337</v>
      </c>
      <c r="F23" s="30" t="s">
        <v>3106</v>
      </c>
      <c r="G23" s="30" t="s">
        <v>3107</v>
      </c>
      <c r="H23" s="30" t="s">
        <v>3108</v>
      </c>
      <c r="I23" s="30"/>
      <c r="J23" s="30" t="s">
        <v>3109</v>
      </c>
      <c r="K23" s="30">
        <v>417</v>
      </c>
      <c r="L23" s="30">
        <v>70</v>
      </c>
      <c r="M23" s="30">
        <v>54016</v>
      </c>
      <c r="N23" s="30">
        <v>1538</v>
      </c>
      <c r="O23" s="30" t="s">
        <v>57</v>
      </c>
      <c r="P23" s="30">
        <v>2</v>
      </c>
      <c r="Q23" s="30" t="s">
        <v>3110</v>
      </c>
      <c r="R23" s="30">
        <v>0</v>
      </c>
      <c r="S23" s="30">
        <v>1</v>
      </c>
      <c r="T23" s="30">
        <v>5</v>
      </c>
      <c r="U23" s="30" t="s">
        <v>113</v>
      </c>
      <c r="V23" s="30" t="s">
        <v>307</v>
      </c>
      <c r="W23" s="30" t="s">
        <v>934</v>
      </c>
      <c r="X23" s="30" t="s">
        <v>156</v>
      </c>
      <c r="Y23" s="30" t="s">
        <v>57</v>
      </c>
      <c r="Z23" s="30" t="s">
        <v>137</v>
      </c>
      <c r="AA23" s="30" t="s">
        <v>57</v>
      </c>
      <c r="AB23" s="30" t="s">
        <v>57</v>
      </c>
      <c r="AC23" s="30" t="s">
        <v>57</v>
      </c>
      <c r="AD23" s="30" t="s">
        <v>57</v>
      </c>
      <c r="AE23" s="30" t="s">
        <v>57</v>
      </c>
      <c r="AF23" s="30" t="s">
        <v>57</v>
      </c>
      <c r="AG23" s="30" t="s">
        <v>57</v>
      </c>
      <c r="AH23" s="30" t="s">
        <v>57</v>
      </c>
      <c r="AI23" s="30" t="s">
        <v>57</v>
      </c>
      <c r="AJ23" s="30" t="s">
        <v>57</v>
      </c>
      <c r="AK23" s="41"/>
      <c r="AL23" s="41"/>
    </row>
    <row r="24" spans="1:38" s="19" customFormat="1" ht="15" customHeight="1" x14ac:dyDescent="0.25">
      <c r="A24" s="30" t="s">
        <v>3499</v>
      </c>
      <c r="B24" s="30" t="s">
        <v>3103</v>
      </c>
      <c r="C24" s="30" t="s">
        <v>3118</v>
      </c>
      <c r="D24" s="30" t="s">
        <v>3110</v>
      </c>
      <c r="E24" s="30">
        <v>670780055</v>
      </c>
      <c r="F24" s="30" t="s">
        <v>1786</v>
      </c>
      <c r="G24" s="30" t="s">
        <v>3119</v>
      </c>
      <c r="H24" s="30" t="s">
        <v>564</v>
      </c>
      <c r="I24" s="30" t="s">
        <v>3120</v>
      </c>
      <c r="J24" s="30" t="s">
        <v>3121</v>
      </c>
      <c r="K24" s="30">
        <v>2209</v>
      </c>
      <c r="L24" s="30">
        <v>378</v>
      </c>
      <c r="M24" s="30">
        <v>215264</v>
      </c>
      <c r="N24" s="30">
        <v>5988</v>
      </c>
      <c r="O24" s="30" t="s">
        <v>57</v>
      </c>
      <c r="P24" s="30">
        <v>55.4</v>
      </c>
      <c r="Q24" s="30" t="s">
        <v>3110</v>
      </c>
      <c r="R24" s="30">
        <v>58</v>
      </c>
      <c r="S24" s="30">
        <v>11</v>
      </c>
      <c r="T24" s="30">
        <v>94</v>
      </c>
      <c r="U24" s="30" t="s">
        <v>3122</v>
      </c>
      <c r="V24" s="30" t="s">
        <v>3123</v>
      </c>
      <c r="W24" s="30" t="s">
        <v>3124</v>
      </c>
      <c r="X24" s="30"/>
      <c r="Y24" s="30" t="s">
        <v>57</v>
      </c>
      <c r="Z24" s="30" t="s">
        <v>57</v>
      </c>
      <c r="AA24" s="30" t="s">
        <v>57</v>
      </c>
      <c r="AB24" s="30" t="s">
        <v>57</v>
      </c>
      <c r="AC24" s="30" t="s">
        <v>57</v>
      </c>
      <c r="AD24" s="30" t="s">
        <v>57</v>
      </c>
      <c r="AE24" s="30" t="s">
        <v>57</v>
      </c>
      <c r="AF24" s="30" t="s">
        <v>57</v>
      </c>
      <c r="AG24" s="30" t="s">
        <v>57</v>
      </c>
      <c r="AH24" s="30" t="s">
        <v>57</v>
      </c>
      <c r="AI24" s="30" t="s">
        <v>57</v>
      </c>
      <c r="AJ24" s="30" t="s">
        <v>57</v>
      </c>
      <c r="AK24" s="41" t="s">
        <v>3125</v>
      </c>
      <c r="AL24" s="41"/>
    </row>
    <row r="25" spans="1:38" s="19" customFormat="1" ht="15" customHeight="1" x14ac:dyDescent="0.25">
      <c r="A25" s="30" t="s">
        <v>3499</v>
      </c>
      <c r="B25" s="30" t="s">
        <v>3103</v>
      </c>
      <c r="C25" s="30" t="s">
        <v>3118</v>
      </c>
      <c r="D25" s="30" t="s">
        <v>3126</v>
      </c>
      <c r="E25" s="30">
        <v>670016914</v>
      </c>
      <c r="F25" s="30" t="s">
        <v>62</v>
      </c>
      <c r="G25" s="30" t="s">
        <v>3127</v>
      </c>
      <c r="H25" s="30" t="s">
        <v>3128</v>
      </c>
      <c r="I25" s="30" t="s">
        <v>3129</v>
      </c>
      <c r="J25" s="30" t="s">
        <v>3130</v>
      </c>
      <c r="K25" s="30">
        <v>124</v>
      </c>
      <c r="L25" s="30">
        <v>90</v>
      </c>
      <c r="M25" s="30" t="s">
        <v>136</v>
      </c>
      <c r="N25" s="30" t="s">
        <v>136</v>
      </c>
      <c r="O25" s="30" t="s">
        <v>57</v>
      </c>
      <c r="P25" s="30">
        <v>15.5</v>
      </c>
      <c r="Q25" s="30" t="s">
        <v>3131</v>
      </c>
      <c r="R25" s="30">
        <v>10</v>
      </c>
      <c r="S25" s="30">
        <v>0</v>
      </c>
      <c r="T25" s="30">
        <v>50</v>
      </c>
      <c r="U25" s="30" t="s">
        <v>247</v>
      </c>
      <c r="V25" s="30" t="s">
        <v>397</v>
      </c>
      <c r="W25" s="30" t="s">
        <v>3132</v>
      </c>
      <c r="X25" s="30" t="s">
        <v>1022</v>
      </c>
      <c r="Y25" s="30" t="s">
        <v>57</v>
      </c>
      <c r="Z25" s="30" t="s">
        <v>137</v>
      </c>
      <c r="AA25" s="30" t="s">
        <v>137</v>
      </c>
      <c r="AB25" s="30" t="s">
        <v>137</v>
      </c>
      <c r="AC25" s="30" t="s">
        <v>57</v>
      </c>
      <c r="AD25" s="30" t="s">
        <v>57</v>
      </c>
      <c r="AE25" s="30" t="s">
        <v>137</v>
      </c>
      <c r="AF25" s="30" t="s">
        <v>57</v>
      </c>
      <c r="AG25" s="30" t="s">
        <v>137</v>
      </c>
      <c r="AH25" s="30" t="s">
        <v>57</v>
      </c>
      <c r="AI25" s="30" t="s">
        <v>137</v>
      </c>
      <c r="AJ25" s="30" t="s">
        <v>57</v>
      </c>
      <c r="AK25" s="41"/>
      <c r="AL25" s="41"/>
    </row>
    <row r="26" spans="1:38" s="19" customFormat="1" ht="15" customHeight="1" x14ac:dyDescent="0.25">
      <c r="A26" s="30" t="s">
        <v>3499</v>
      </c>
      <c r="B26" s="30" t="s">
        <v>3133</v>
      </c>
      <c r="C26" s="30" t="s">
        <v>3164</v>
      </c>
      <c r="D26" s="30" t="s">
        <v>3165</v>
      </c>
      <c r="E26" s="30">
        <v>210012308</v>
      </c>
      <c r="F26" s="30" t="s">
        <v>294</v>
      </c>
      <c r="G26" s="30" t="s">
        <v>3166</v>
      </c>
      <c r="H26" s="30" t="s">
        <v>3167</v>
      </c>
      <c r="I26" s="30" t="s">
        <v>3168</v>
      </c>
      <c r="J26" s="30" t="s">
        <v>3169</v>
      </c>
      <c r="K26" s="30" t="s">
        <v>136</v>
      </c>
      <c r="L26" s="30" t="s">
        <v>136</v>
      </c>
      <c r="M26" s="30" t="s">
        <v>136</v>
      </c>
      <c r="N26" s="30" t="s">
        <v>136</v>
      </c>
      <c r="O26" s="30" t="s">
        <v>137</v>
      </c>
      <c r="P26" s="30"/>
      <c r="Q26" s="30" t="s">
        <v>3147</v>
      </c>
      <c r="R26" s="30">
        <v>0</v>
      </c>
      <c r="S26" s="30">
        <v>0</v>
      </c>
      <c r="T26" s="30">
        <v>0</v>
      </c>
      <c r="U26" s="30" t="s">
        <v>3170</v>
      </c>
      <c r="V26" s="30" t="s">
        <v>3171</v>
      </c>
      <c r="W26" s="30" t="s">
        <v>3172</v>
      </c>
      <c r="X26" s="30" t="s">
        <v>3173</v>
      </c>
      <c r="Y26" s="30" t="s">
        <v>136</v>
      </c>
      <c r="Z26" s="30" t="s">
        <v>136</v>
      </c>
      <c r="AA26" s="30" t="s">
        <v>136</v>
      </c>
      <c r="AB26" s="30" t="s">
        <v>136</v>
      </c>
      <c r="AC26" s="30" t="s">
        <v>136</v>
      </c>
      <c r="AD26" s="30" t="s">
        <v>136</v>
      </c>
      <c r="AE26" s="30" t="s">
        <v>136</v>
      </c>
      <c r="AF26" s="30" t="s">
        <v>136</v>
      </c>
      <c r="AG26" s="30" t="s">
        <v>136</v>
      </c>
      <c r="AH26" s="30" t="s">
        <v>136</v>
      </c>
      <c r="AI26" s="30" t="s">
        <v>136</v>
      </c>
      <c r="AJ26" s="30" t="s">
        <v>136</v>
      </c>
      <c r="AK26" s="41"/>
      <c r="AL26" s="41"/>
    </row>
    <row r="27" spans="1:38" s="19" customFormat="1" ht="15" customHeight="1" x14ac:dyDescent="0.25">
      <c r="A27" s="30" t="s">
        <v>3499</v>
      </c>
      <c r="B27" s="30" t="s">
        <v>3133</v>
      </c>
      <c r="C27" s="30" t="s">
        <v>3134</v>
      </c>
      <c r="D27" s="30" t="s">
        <v>3135</v>
      </c>
      <c r="E27" s="30">
        <v>210780417</v>
      </c>
      <c r="F27" s="30" t="s">
        <v>1871</v>
      </c>
      <c r="G27" s="30" t="s">
        <v>3136</v>
      </c>
      <c r="H27" s="30" t="s">
        <v>3137</v>
      </c>
      <c r="I27" s="30" t="s">
        <v>3138</v>
      </c>
      <c r="J27" s="30" t="s">
        <v>3139</v>
      </c>
      <c r="K27" s="30">
        <v>194</v>
      </c>
      <c r="L27" s="30">
        <v>36</v>
      </c>
      <c r="M27" s="30" t="s">
        <v>136</v>
      </c>
      <c r="N27" s="30" t="s">
        <v>136</v>
      </c>
      <c r="O27" s="30" t="s">
        <v>57</v>
      </c>
      <c r="P27" s="30">
        <v>80</v>
      </c>
      <c r="Q27" s="30" t="s">
        <v>3135</v>
      </c>
      <c r="R27" s="30">
        <v>31</v>
      </c>
      <c r="S27" s="30">
        <v>5</v>
      </c>
      <c r="T27" s="30">
        <v>75</v>
      </c>
      <c r="U27" s="30" t="s">
        <v>247</v>
      </c>
      <c r="V27" s="30" t="s">
        <v>1022</v>
      </c>
      <c r="W27" s="30" t="s">
        <v>3140</v>
      </c>
      <c r="X27" s="30" t="s">
        <v>3141</v>
      </c>
      <c r="Y27" s="30" t="s">
        <v>57</v>
      </c>
      <c r="Z27" s="30" t="s">
        <v>137</v>
      </c>
      <c r="AA27" s="30" t="s">
        <v>57</v>
      </c>
      <c r="AB27" s="30" t="s">
        <v>57</v>
      </c>
      <c r="AC27" s="30" t="s">
        <v>57</v>
      </c>
      <c r="AD27" s="30" t="s">
        <v>57</v>
      </c>
      <c r="AE27" s="30" t="s">
        <v>57</v>
      </c>
      <c r="AF27" s="30" t="s">
        <v>137</v>
      </c>
      <c r="AG27" s="30" t="s">
        <v>137</v>
      </c>
      <c r="AH27" s="30" t="s">
        <v>57</v>
      </c>
      <c r="AI27" s="30" t="s">
        <v>137</v>
      </c>
      <c r="AJ27" s="30" t="s">
        <v>57</v>
      </c>
      <c r="AK27" s="41" t="s">
        <v>3142</v>
      </c>
      <c r="AL27" s="41"/>
    </row>
    <row r="28" spans="1:38" s="19" customFormat="1" ht="15" customHeight="1" x14ac:dyDescent="0.25">
      <c r="A28" s="30" t="s">
        <v>3499</v>
      </c>
      <c r="B28" s="30" t="s">
        <v>3133</v>
      </c>
      <c r="C28" s="30" t="s">
        <v>3134</v>
      </c>
      <c r="D28" s="30" t="s">
        <v>3143</v>
      </c>
      <c r="E28" s="30">
        <v>210987632</v>
      </c>
      <c r="F28" s="30" t="s">
        <v>1721</v>
      </c>
      <c r="G28" s="30" t="s">
        <v>3144</v>
      </c>
      <c r="H28" s="30" t="s">
        <v>3145</v>
      </c>
      <c r="I28" s="30"/>
      <c r="J28" s="30" t="s">
        <v>3146</v>
      </c>
      <c r="K28" s="30">
        <v>384</v>
      </c>
      <c r="L28" s="30">
        <v>232</v>
      </c>
      <c r="M28" s="30" t="s">
        <v>136</v>
      </c>
      <c r="N28" s="30" t="s">
        <v>136</v>
      </c>
      <c r="O28" s="30" t="s">
        <v>57</v>
      </c>
      <c r="P28" s="30" t="s">
        <v>1454</v>
      </c>
      <c r="Q28" s="30" t="s">
        <v>3147</v>
      </c>
      <c r="R28" s="30">
        <v>0</v>
      </c>
      <c r="S28" s="30">
        <v>5</v>
      </c>
      <c r="T28" s="30">
        <v>2</v>
      </c>
      <c r="U28" s="30" t="s">
        <v>1602</v>
      </c>
      <c r="V28" s="30" t="s">
        <v>3148</v>
      </c>
      <c r="W28" s="30" t="s">
        <v>3149</v>
      </c>
      <c r="X28" s="30"/>
      <c r="Y28" s="30" t="s">
        <v>57</v>
      </c>
      <c r="Z28" s="30" t="s">
        <v>137</v>
      </c>
      <c r="AA28" s="30" t="s">
        <v>57</v>
      </c>
      <c r="AB28" s="30" t="s">
        <v>137</v>
      </c>
      <c r="AC28" s="30" t="s">
        <v>137</v>
      </c>
      <c r="AD28" s="30" t="s">
        <v>57</v>
      </c>
      <c r="AE28" s="30" t="s">
        <v>137</v>
      </c>
      <c r="AF28" s="30" t="s">
        <v>137</v>
      </c>
      <c r="AG28" s="30" t="s">
        <v>137</v>
      </c>
      <c r="AH28" s="30" t="s">
        <v>137</v>
      </c>
      <c r="AI28" s="30" t="s">
        <v>137</v>
      </c>
      <c r="AJ28" s="30" t="s">
        <v>137</v>
      </c>
      <c r="AK28" s="41" t="s">
        <v>3150</v>
      </c>
      <c r="AL28" s="41"/>
    </row>
    <row r="29" spans="1:38" s="19" customFormat="1" ht="15" customHeight="1" x14ac:dyDescent="0.25">
      <c r="A29" s="30" t="s">
        <v>3499</v>
      </c>
      <c r="B29" s="30" t="s">
        <v>3133</v>
      </c>
      <c r="C29" s="30" t="s">
        <v>3134</v>
      </c>
      <c r="D29" s="30" t="s">
        <v>3147</v>
      </c>
      <c r="E29" s="30">
        <v>210780581</v>
      </c>
      <c r="F29" s="30" t="s">
        <v>311</v>
      </c>
      <c r="G29" s="30" t="s">
        <v>3151</v>
      </c>
      <c r="H29" s="30" t="s">
        <v>2371</v>
      </c>
      <c r="I29" s="30" t="s">
        <v>3152</v>
      </c>
      <c r="J29" s="30" t="s">
        <v>3153</v>
      </c>
      <c r="K29" s="30">
        <v>1767</v>
      </c>
      <c r="L29" s="30"/>
      <c r="M29" s="30">
        <v>83360</v>
      </c>
      <c r="N29" s="30">
        <v>3295</v>
      </c>
      <c r="O29" s="30" t="s">
        <v>57</v>
      </c>
      <c r="P29" s="30">
        <v>139</v>
      </c>
      <c r="Q29" s="30" t="s">
        <v>3147</v>
      </c>
      <c r="R29" s="30">
        <v>255</v>
      </c>
      <c r="S29" s="30">
        <v>3</v>
      </c>
      <c r="T29" s="30">
        <v>39</v>
      </c>
      <c r="U29" s="30" t="s">
        <v>3154</v>
      </c>
      <c r="V29" s="30" t="s">
        <v>3155</v>
      </c>
      <c r="W29" s="30" t="s">
        <v>3156</v>
      </c>
      <c r="X29" s="30" t="s">
        <v>3157</v>
      </c>
      <c r="Y29" s="30" t="s">
        <v>57</v>
      </c>
      <c r="Z29" s="30" t="s">
        <v>57</v>
      </c>
      <c r="AA29" s="30" t="s">
        <v>57</v>
      </c>
      <c r="AB29" s="30" t="s">
        <v>57</v>
      </c>
      <c r="AC29" s="30" t="s">
        <v>57</v>
      </c>
      <c r="AD29" s="30" t="s">
        <v>57</v>
      </c>
      <c r="AE29" s="30" t="s">
        <v>57</v>
      </c>
      <c r="AF29" s="30" t="s">
        <v>57</v>
      </c>
      <c r="AG29" s="30" t="s">
        <v>57</v>
      </c>
      <c r="AH29" s="30" t="s">
        <v>57</v>
      </c>
      <c r="AI29" s="30" t="s">
        <v>57</v>
      </c>
      <c r="AJ29" s="30" t="s">
        <v>57</v>
      </c>
      <c r="AK29" s="41"/>
      <c r="AL29" s="41"/>
    </row>
    <row r="30" spans="1:38" s="19" customFormat="1" ht="15" customHeight="1" x14ac:dyDescent="0.25">
      <c r="A30" s="30" t="s">
        <v>3499</v>
      </c>
      <c r="B30" s="30" t="s">
        <v>3133</v>
      </c>
      <c r="C30" s="30" t="s">
        <v>3134</v>
      </c>
      <c r="D30" s="30" t="s">
        <v>3158</v>
      </c>
      <c r="E30" s="30">
        <v>210010773</v>
      </c>
      <c r="F30" s="30" t="s">
        <v>3159</v>
      </c>
      <c r="G30" s="30" t="s">
        <v>3160</v>
      </c>
      <c r="H30" s="30" t="s">
        <v>3161</v>
      </c>
      <c r="I30" s="30" t="s">
        <v>3162</v>
      </c>
      <c r="J30" s="30" t="s">
        <v>3163</v>
      </c>
      <c r="K30" s="30" t="s">
        <v>136</v>
      </c>
      <c r="L30" s="30">
        <v>19</v>
      </c>
      <c r="M30" s="30" t="s">
        <v>136</v>
      </c>
      <c r="N30" s="30" t="s">
        <v>136</v>
      </c>
      <c r="O30" s="30" t="s">
        <v>57</v>
      </c>
      <c r="P30" s="30">
        <v>1</v>
      </c>
      <c r="Q30" s="30" t="s">
        <v>3147</v>
      </c>
      <c r="R30" s="30">
        <v>0</v>
      </c>
      <c r="S30" s="30">
        <v>0</v>
      </c>
      <c r="T30" s="30">
        <v>6</v>
      </c>
      <c r="U30" s="30" t="s">
        <v>247</v>
      </c>
      <c r="V30" s="30"/>
      <c r="W30" s="30"/>
      <c r="X30" s="30"/>
      <c r="Y30" s="30" t="s">
        <v>57</v>
      </c>
      <c r="Z30" s="30" t="s">
        <v>137</v>
      </c>
      <c r="AA30" s="30" t="s">
        <v>57</v>
      </c>
      <c r="AB30" s="30" t="s">
        <v>57</v>
      </c>
      <c r="AC30" s="30" t="s">
        <v>57</v>
      </c>
      <c r="AD30" s="30" t="s">
        <v>57</v>
      </c>
      <c r="AE30" s="30" t="s">
        <v>57</v>
      </c>
      <c r="AF30" s="30" t="s">
        <v>57</v>
      </c>
      <c r="AG30" s="30" t="s">
        <v>137</v>
      </c>
      <c r="AH30" s="30" t="s">
        <v>57</v>
      </c>
      <c r="AI30" s="30" t="s">
        <v>137</v>
      </c>
      <c r="AJ30" s="30" t="s">
        <v>57</v>
      </c>
      <c r="AK30" s="41"/>
      <c r="AL30" s="41"/>
    </row>
    <row r="31" spans="1:38" s="19" customFormat="1" ht="15" customHeight="1" x14ac:dyDescent="0.25">
      <c r="A31" s="30" t="s">
        <v>3499</v>
      </c>
      <c r="B31" s="30" t="s">
        <v>3174</v>
      </c>
      <c r="C31" s="30" t="s">
        <v>3175</v>
      </c>
      <c r="D31" s="30" t="s">
        <v>3176</v>
      </c>
      <c r="E31" s="30">
        <v>250000015</v>
      </c>
      <c r="F31" s="30" t="s">
        <v>1198</v>
      </c>
      <c r="G31" s="30" t="s">
        <v>3177</v>
      </c>
      <c r="H31" s="30" t="s">
        <v>3178</v>
      </c>
      <c r="I31" s="30" t="s">
        <v>3179</v>
      </c>
      <c r="J31" s="30" t="s">
        <v>3180</v>
      </c>
      <c r="K31" s="30">
        <v>1162</v>
      </c>
      <c r="L31" s="30">
        <v>217</v>
      </c>
      <c r="M31" s="30">
        <v>89892</v>
      </c>
      <c r="N31" s="30">
        <v>2833</v>
      </c>
      <c r="O31" s="30" t="s">
        <v>57</v>
      </c>
      <c r="P31" s="30">
        <v>131</v>
      </c>
      <c r="Q31" s="30" t="s">
        <v>3176</v>
      </c>
      <c r="R31" s="30">
        <v>232</v>
      </c>
      <c r="S31" s="30">
        <v>23</v>
      </c>
      <c r="T31" s="30">
        <v>143</v>
      </c>
      <c r="U31" s="30" t="s">
        <v>812</v>
      </c>
      <c r="V31" s="30" t="s">
        <v>3181</v>
      </c>
      <c r="W31" s="30" t="s">
        <v>3182</v>
      </c>
      <c r="X31" s="30"/>
      <c r="Y31" s="30" t="s">
        <v>57</v>
      </c>
      <c r="Z31" s="30" t="s">
        <v>57</v>
      </c>
      <c r="AA31" s="30" t="s">
        <v>57</v>
      </c>
      <c r="AB31" s="30" t="s">
        <v>57</v>
      </c>
      <c r="AC31" s="30" t="s">
        <v>57</v>
      </c>
      <c r="AD31" s="30" t="s">
        <v>57</v>
      </c>
      <c r="AE31" s="30" t="s">
        <v>57</v>
      </c>
      <c r="AF31" s="30" t="s">
        <v>57</v>
      </c>
      <c r="AG31" s="30" t="s">
        <v>57</v>
      </c>
      <c r="AH31" s="30" t="s">
        <v>57</v>
      </c>
      <c r="AI31" s="30" t="s">
        <v>57</v>
      </c>
      <c r="AJ31" s="30" t="s">
        <v>57</v>
      </c>
      <c r="AK31" s="41"/>
      <c r="AL31" s="41"/>
    </row>
    <row r="32" spans="1:38" s="19" customFormat="1" ht="15" customHeight="1" x14ac:dyDescent="0.25">
      <c r="A32" s="30" t="s">
        <v>3499</v>
      </c>
      <c r="B32" s="30" t="s">
        <v>3183</v>
      </c>
      <c r="C32" s="30" t="s">
        <v>3184</v>
      </c>
      <c r="D32" s="30" t="s">
        <v>3185</v>
      </c>
      <c r="E32" s="30">
        <v>680000973</v>
      </c>
      <c r="F32" s="30" t="s">
        <v>3186</v>
      </c>
      <c r="G32" s="30" t="s">
        <v>3187</v>
      </c>
      <c r="H32" s="30" t="s">
        <v>3188</v>
      </c>
      <c r="I32" s="30" t="s">
        <v>3189</v>
      </c>
      <c r="J32" s="30" t="s">
        <v>3190</v>
      </c>
      <c r="K32" s="30">
        <v>1129</v>
      </c>
      <c r="L32" s="30">
        <v>234</v>
      </c>
      <c r="M32" s="30">
        <v>70500</v>
      </c>
      <c r="N32" s="30">
        <v>2000</v>
      </c>
      <c r="O32" s="30" t="s">
        <v>57</v>
      </c>
      <c r="P32" s="30">
        <v>8.1999999999999993</v>
      </c>
      <c r="Q32" s="30" t="s">
        <v>3110</v>
      </c>
      <c r="R32" s="30">
        <v>0</v>
      </c>
      <c r="S32" s="30">
        <v>0</v>
      </c>
      <c r="T32" s="30">
        <v>33</v>
      </c>
      <c r="U32" s="30" t="s">
        <v>3191</v>
      </c>
      <c r="V32" s="30" t="s">
        <v>3192</v>
      </c>
      <c r="W32" s="30" t="s">
        <v>2503</v>
      </c>
      <c r="X32" s="30" t="s">
        <v>3193</v>
      </c>
      <c r="Y32" s="30" t="s">
        <v>57</v>
      </c>
      <c r="Z32" s="30" t="s">
        <v>137</v>
      </c>
      <c r="AA32" s="30" t="s">
        <v>57</v>
      </c>
      <c r="AB32" s="30" t="s">
        <v>57</v>
      </c>
      <c r="AC32" s="30" t="s">
        <v>57</v>
      </c>
      <c r="AD32" s="30" t="s">
        <v>57</v>
      </c>
      <c r="AE32" s="30" t="s">
        <v>57</v>
      </c>
      <c r="AF32" s="30" t="s">
        <v>57</v>
      </c>
      <c r="AG32" s="30" t="s">
        <v>57</v>
      </c>
      <c r="AH32" s="30" t="s">
        <v>57</v>
      </c>
      <c r="AI32" s="30" t="s">
        <v>57</v>
      </c>
      <c r="AJ32" s="30" t="s">
        <v>57</v>
      </c>
      <c r="AK32" s="41"/>
      <c r="AL32" s="41"/>
    </row>
    <row r="33" spans="1:39" s="19" customFormat="1" ht="15" customHeight="1" x14ac:dyDescent="0.25">
      <c r="A33" s="30" t="s">
        <v>3499</v>
      </c>
      <c r="B33" s="30" t="s">
        <v>3194</v>
      </c>
      <c r="C33" s="30" t="s">
        <v>3195</v>
      </c>
      <c r="D33" s="30" t="s">
        <v>3101</v>
      </c>
      <c r="E33" s="30">
        <v>510000029</v>
      </c>
      <c r="F33" s="30" t="s">
        <v>1272</v>
      </c>
      <c r="G33" s="30" t="s">
        <v>3196</v>
      </c>
      <c r="H33" s="30" t="s">
        <v>3197</v>
      </c>
      <c r="I33" s="30" t="s">
        <v>3198</v>
      </c>
      <c r="J33" s="30" t="s">
        <v>3199</v>
      </c>
      <c r="K33" s="30">
        <v>1147</v>
      </c>
      <c r="L33" s="30">
        <v>189</v>
      </c>
      <c r="M33" s="30">
        <v>80624</v>
      </c>
      <c r="N33" s="30">
        <v>2147</v>
      </c>
      <c r="O33" s="30" t="s">
        <v>57</v>
      </c>
      <c r="P33" s="30">
        <v>37.200000000000003</v>
      </c>
      <c r="Q33" s="30" t="s">
        <v>3101</v>
      </c>
      <c r="R33" s="30">
        <v>71</v>
      </c>
      <c r="S33" s="30">
        <v>6</v>
      </c>
      <c r="T33" s="30">
        <v>135</v>
      </c>
      <c r="U33" s="30" t="s">
        <v>3200</v>
      </c>
      <c r="V33" s="30" t="s">
        <v>3201</v>
      </c>
      <c r="W33" s="30" t="s">
        <v>3202</v>
      </c>
      <c r="X33" s="30" t="s">
        <v>3203</v>
      </c>
      <c r="Y33" s="30" t="s">
        <v>57</v>
      </c>
      <c r="Z33" s="30" t="s">
        <v>57</v>
      </c>
      <c r="AA33" s="30" t="s">
        <v>57</v>
      </c>
      <c r="AB33" s="30" t="s">
        <v>57</v>
      </c>
      <c r="AC33" s="30" t="s">
        <v>57</v>
      </c>
      <c r="AD33" s="30" t="s">
        <v>57</v>
      </c>
      <c r="AE33" s="30" t="s">
        <v>57</v>
      </c>
      <c r="AF33" s="30" t="s">
        <v>57</v>
      </c>
      <c r="AG33" s="30" t="s">
        <v>57</v>
      </c>
      <c r="AH33" s="30" t="s">
        <v>57</v>
      </c>
      <c r="AI33" s="30" t="s">
        <v>57</v>
      </c>
      <c r="AJ33" s="30" t="s">
        <v>57</v>
      </c>
      <c r="AK33" s="41"/>
      <c r="AL33" s="41"/>
    </row>
    <row r="34" spans="1:39" s="19" customFormat="1" ht="15" customHeight="1" x14ac:dyDescent="0.25">
      <c r="A34" s="30" t="s">
        <v>3499</v>
      </c>
      <c r="B34" s="30" t="s">
        <v>3194</v>
      </c>
      <c r="C34" s="30" t="s">
        <v>3195</v>
      </c>
      <c r="D34" s="30" t="s">
        <v>3204</v>
      </c>
      <c r="E34" s="30">
        <v>510000136</v>
      </c>
      <c r="F34" s="30" t="s">
        <v>3205</v>
      </c>
      <c r="G34" s="30" t="s">
        <v>3206</v>
      </c>
      <c r="H34" s="30" t="s">
        <v>245</v>
      </c>
      <c r="I34" s="30" t="s">
        <v>3207</v>
      </c>
      <c r="J34" s="30" t="s">
        <v>3208</v>
      </c>
      <c r="K34" s="30">
        <v>78</v>
      </c>
      <c r="L34" s="30">
        <v>23</v>
      </c>
      <c r="M34" s="30" t="s">
        <v>136</v>
      </c>
      <c r="N34" s="30" t="s">
        <v>136</v>
      </c>
      <c r="O34" s="30" t="s">
        <v>57</v>
      </c>
      <c r="P34" s="30">
        <v>5</v>
      </c>
      <c r="Q34" s="30" t="s">
        <v>3101</v>
      </c>
      <c r="R34" s="30">
        <v>2</v>
      </c>
      <c r="S34" s="30">
        <v>0</v>
      </c>
      <c r="T34" s="30">
        <v>12</v>
      </c>
      <c r="U34" s="30" t="s">
        <v>247</v>
      </c>
      <c r="V34" s="30" t="s">
        <v>1022</v>
      </c>
      <c r="W34" s="30" t="s">
        <v>3132</v>
      </c>
      <c r="X34" s="30" t="s">
        <v>256</v>
      </c>
      <c r="Y34" s="30" t="s">
        <v>57</v>
      </c>
      <c r="Z34" s="30" t="s">
        <v>57</v>
      </c>
      <c r="AA34" s="30" t="s">
        <v>57</v>
      </c>
      <c r="AB34" s="30" t="s">
        <v>57</v>
      </c>
      <c r="AC34" s="30" t="s">
        <v>57</v>
      </c>
      <c r="AD34" s="30" t="s">
        <v>57</v>
      </c>
      <c r="AE34" s="30" t="s">
        <v>57</v>
      </c>
      <c r="AF34" s="30" t="s">
        <v>137</v>
      </c>
      <c r="AG34" s="30" t="s">
        <v>137</v>
      </c>
      <c r="AH34" s="30" t="s">
        <v>57</v>
      </c>
      <c r="AI34" s="30" t="s">
        <v>137</v>
      </c>
      <c r="AJ34" s="30" t="s">
        <v>57</v>
      </c>
      <c r="AK34" s="41"/>
      <c r="AL34" s="41"/>
    </row>
    <row r="35" spans="1:39" s="19" customFormat="1" ht="15" customHeight="1" x14ac:dyDescent="0.25">
      <c r="A35" s="30" t="s">
        <v>3499</v>
      </c>
      <c r="B35" s="30" t="s">
        <v>3209</v>
      </c>
      <c r="C35" s="30" t="s">
        <v>3210</v>
      </c>
      <c r="D35" s="30" t="s">
        <v>3211</v>
      </c>
      <c r="E35" s="30">
        <v>540000056</v>
      </c>
      <c r="F35" s="30" t="s">
        <v>3212</v>
      </c>
      <c r="G35" s="30" t="s">
        <v>3213</v>
      </c>
      <c r="H35" s="30" t="s">
        <v>313</v>
      </c>
      <c r="I35" s="30" t="s">
        <v>3214</v>
      </c>
      <c r="J35" s="30" t="s">
        <v>3215</v>
      </c>
      <c r="K35" s="30">
        <v>336</v>
      </c>
      <c r="L35" s="30">
        <v>198</v>
      </c>
      <c r="M35" s="30">
        <v>4477</v>
      </c>
      <c r="N35" s="30" t="s">
        <v>136</v>
      </c>
      <c r="O35" s="30" t="s">
        <v>57</v>
      </c>
      <c r="P35" s="30">
        <v>1</v>
      </c>
      <c r="Q35" s="30" t="s">
        <v>3216</v>
      </c>
      <c r="R35" s="30">
        <v>4</v>
      </c>
      <c r="S35" s="30">
        <v>0</v>
      </c>
      <c r="T35" s="30">
        <v>4</v>
      </c>
      <c r="U35" s="30" t="s">
        <v>3217</v>
      </c>
      <c r="V35" s="30" t="s">
        <v>612</v>
      </c>
      <c r="W35" s="30" t="s">
        <v>227</v>
      </c>
      <c r="X35" s="30" t="s">
        <v>611</v>
      </c>
      <c r="Y35" s="30" t="s">
        <v>57</v>
      </c>
      <c r="Z35" s="30" t="s">
        <v>137</v>
      </c>
      <c r="AA35" s="30" t="s">
        <v>137</v>
      </c>
      <c r="AB35" s="30" t="s">
        <v>137</v>
      </c>
      <c r="AC35" s="30" t="s">
        <v>137</v>
      </c>
      <c r="AD35" s="30" t="s">
        <v>57</v>
      </c>
      <c r="AE35" s="30" t="s">
        <v>137</v>
      </c>
      <c r="AF35" s="30" t="s">
        <v>137</v>
      </c>
      <c r="AG35" s="30" t="s">
        <v>57</v>
      </c>
      <c r="AH35" s="30" t="s">
        <v>137</v>
      </c>
      <c r="AI35" s="30" t="s">
        <v>137</v>
      </c>
      <c r="AJ35" s="30" t="s">
        <v>137</v>
      </c>
      <c r="AK35" s="41"/>
      <c r="AL35" s="41"/>
    </row>
    <row r="36" spans="1:39" s="19" customFormat="1" ht="15" customHeight="1" x14ac:dyDescent="0.25">
      <c r="A36" s="30" t="s">
        <v>3499</v>
      </c>
      <c r="B36" s="30" t="s">
        <v>3209</v>
      </c>
      <c r="C36" s="30" t="s">
        <v>3218</v>
      </c>
      <c r="D36" s="30" t="s">
        <v>3219</v>
      </c>
      <c r="E36" s="30">
        <v>540023256</v>
      </c>
      <c r="F36" s="30" t="s">
        <v>3220</v>
      </c>
      <c r="G36" s="30" t="s">
        <v>3221</v>
      </c>
      <c r="H36" s="30" t="s">
        <v>3222</v>
      </c>
      <c r="I36" s="30" t="s">
        <v>3223</v>
      </c>
      <c r="J36" s="30" t="s">
        <v>3224</v>
      </c>
      <c r="K36" s="30" t="s">
        <v>1454</v>
      </c>
      <c r="L36" s="30" t="s">
        <v>1454</v>
      </c>
      <c r="M36" s="30" t="s">
        <v>1454</v>
      </c>
      <c r="N36" s="30" t="s">
        <v>1454</v>
      </c>
      <c r="O36" s="30" t="s">
        <v>57</v>
      </c>
      <c r="P36" s="30">
        <v>4.5</v>
      </c>
      <c r="Q36" s="30" t="s">
        <v>3216</v>
      </c>
      <c r="R36" s="30">
        <v>0</v>
      </c>
      <c r="S36" s="30">
        <v>0</v>
      </c>
      <c r="T36" s="30">
        <v>23</v>
      </c>
      <c r="U36" s="30" t="s">
        <v>3225</v>
      </c>
      <c r="V36" s="30"/>
      <c r="W36" s="30"/>
      <c r="X36" s="30"/>
      <c r="Y36" s="30" t="s">
        <v>57</v>
      </c>
      <c r="Z36" s="30" t="s">
        <v>137</v>
      </c>
      <c r="AA36" s="30" t="s">
        <v>57</v>
      </c>
      <c r="AB36" s="30" t="s">
        <v>57</v>
      </c>
      <c r="AC36" s="30" t="s">
        <v>57</v>
      </c>
      <c r="AD36" s="30" t="s">
        <v>57</v>
      </c>
      <c r="AE36" s="30" t="s">
        <v>57</v>
      </c>
      <c r="AF36" s="30" t="s">
        <v>57</v>
      </c>
      <c r="AG36" s="30" t="s">
        <v>57</v>
      </c>
      <c r="AH36" s="30" t="s">
        <v>57</v>
      </c>
      <c r="AI36" s="30" t="s">
        <v>137</v>
      </c>
      <c r="AJ36" s="30" t="s">
        <v>57</v>
      </c>
      <c r="AK36" s="41"/>
      <c r="AL36" s="41"/>
    </row>
    <row r="37" spans="1:39" s="19" customFormat="1" ht="15" customHeight="1" x14ac:dyDescent="0.25">
      <c r="A37" s="30" t="s">
        <v>3499</v>
      </c>
      <c r="B37" s="30" t="s">
        <v>3209</v>
      </c>
      <c r="C37" s="30" t="s">
        <v>3218</v>
      </c>
      <c r="D37" s="30" t="s">
        <v>3216</v>
      </c>
      <c r="E37" s="30">
        <v>540023264</v>
      </c>
      <c r="F37" s="30" t="s">
        <v>301</v>
      </c>
      <c r="G37" s="30" t="s">
        <v>3226</v>
      </c>
      <c r="H37" s="30" t="s">
        <v>3227</v>
      </c>
      <c r="I37" s="30" t="s">
        <v>3228</v>
      </c>
      <c r="J37" s="30" t="s">
        <v>3229</v>
      </c>
      <c r="K37" s="30">
        <v>2318</v>
      </c>
      <c r="L37" s="30">
        <v>175</v>
      </c>
      <c r="M37" s="30">
        <v>96367</v>
      </c>
      <c r="N37" s="30">
        <v>2703</v>
      </c>
      <c r="O37" s="30" t="s">
        <v>57</v>
      </c>
      <c r="P37" s="30">
        <v>130</v>
      </c>
      <c r="Q37" s="30" t="s">
        <v>3216</v>
      </c>
      <c r="R37" s="30">
        <v>26</v>
      </c>
      <c r="S37" s="30">
        <v>9</v>
      </c>
      <c r="T37" s="30">
        <v>48</v>
      </c>
      <c r="U37" s="30" t="s">
        <v>113</v>
      </c>
      <c r="V37" s="30" t="s">
        <v>3230</v>
      </c>
      <c r="W37" s="30" t="s">
        <v>3231</v>
      </c>
      <c r="X37" s="30" t="s">
        <v>3232</v>
      </c>
      <c r="Y37" s="30" t="s">
        <v>57</v>
      </c>
      <c r="Z37" s="30" t="s">
        <v>57</v>
      </c>
      <c r="AA37" s="30" t="s">
        <v>57</v>
      </c>
      <c r="AB37" s="30" t="s">
        <v>57</v>
      </c>
      <c r="AC37" s="30" t="s">
        <v>57</v>
      </c>
      <c r="AD37" s="30" t="s">
        <v>57</v>
      </c>
      <c r="AE37" s="30" t="s">
        <v>57</v>
      </c>
      <c r="AF37" s="30" t="s">
        <v>57</v>
      </c>
      <c r="AG37" s="30" t="s">
        <v>57</v>
      </c>
      <c r="AH37" s="30" t="s">
        <v>57</v>
      </c>
      <c r="AI37" s="30" t="s">
        <v>57</v>
      </c>
      <c r="AJ37" s="30" t="s">
        <v>57</v>
      </c>
      <c r="AK37" s="41"/>
      <c r="AL37" s="41"/>
    </row>
    <row r="38" spans="1:39" s="19" customFormat="1" ht="15" customHeight="1" x14ac:dyDescent="0.25">
      <c r="A38" s="30" t="s">
        <v>3499</v>
      </c>
      <c r="B38" s="30" t="s">
        <v>3233</v>
      </c>
      <c r="C38" s="30" t="s">
        <v>3234</v>
      </c>
      <c r="D38" s="30" t="s">
        <v>3235</v>
      </c>
      <c r="E38" s="30">
        <v>550000434</v>
      </c>
      <c r="F38" s="30" t="s">
        <v>3236</v>
      </c>
      <c r="G38" s="30" t="s">
        <v>3237</v>
      </c>
      <c r="H38" s="30" t="s">
        <v>3238</v>
      </c>
      <c r="I38" s="30" t="s">
        <v>3239</v>
      </c>
      <c r="J38" s="30" t="s">
        <v>3240</v>
      </c>
      <c r="K38" s="30">
        <v>203</v>
      </c>
      <c r="L38" s="30">
        <v>42</v>
      </c>
      <c r="M38" s="30">
        <v>18000</v>
      </c>
      <c r="N38" s="30" t="s">
        <v>136</v>
      </c>
      <c r="O38" s="30" t="s">
        <v>57</v>
      </c>
      <c r="P38" s="30">
        <v>0.7</v>
      </c>
      <c r="Q38" s="30" t="s">
        <v>3216</v>
      </c>
      <c r="R38" s="30">
        <v>0</v>
      </c>
      <c r="S38" s="30">
        <v>0</v>
      </c>
      <c r="T38" s="30">
        <v>7</v>
      </c>
      <c r="U38" s="30" t="s">
        <v>3241</v>
      </c>
      <c r="V38" s="30" t="s">
        <v>1533</v>
      </c>
      <c r="W38" s="30" t="s">
        <v>3242</v>
      </c>
      <c r="X38" s="30" t="s">
        <v>3243</v>
      </c>
      <c r="Y38" s="30" t="s">
        <v>57</v>
      </c>
      <c r="Z38" s="30" t="s">
        <v>137</v>
      </c>
      <c r="AA38" s="30" t="s">
        <v>57</v>
      </c>
      <c r="AB38" s="30" t="s">
        <v>57</v>
      </c>
      <c r="AC38" s="30" t="s">
        <v>57</v>
      </c>
      <c r="AD38" s="30" t="s">
        <v>57</v>
      </c>
      <c r="AE38" s="30" t="s">
        <v>57</v>
      </c>
      <c r="AF38" s="30" t="s">
        <v>137</v>
      </c>
      <c r="AG38" s="30" t="s">
        <v>57</v>
      </c>
      <c r="AH38" s="30" t="s">
        <v>137</v>
      </c>
      <c r="AI38" s="30" t="s">
        <v>137</v>
      </c>
      <c r="AJ38" s="30" t="s">
        <v>137</v>
      </c>
      <c r="AK38" s="41"/>
      <c r="AL38" s="41"/>
    </row>
    <row r="39" spans="1:39" s="19" customFormat="1" ht="15" customHeight="1" x14ac:dyDescent="0.25">
      <c r="A39" s="30" t="s">
        <v>3499</v>
      </c>
      <c r="B39" s="30" t="s">
        <v>3244</v>
      </c>
      <c r="C39" s="30" t="s">
        <v>3245</v>
      </c>
      <c r="D39" s="30" t="s">
        <v>3246</v>
      </c>
      <c r="E39" s="30">
        <v>570023630</v>
      </c>
      <c r="F39" s="30" t="s">
        <v>2089</v>
      </c>
      <c r="G39" s="30" t="s">
        <v>3247</v>
      </c>
      <c r="H39" s="30" t="s">
        <v>3248</v>
      </c>
      <c r="I39" s="30" t="s">
        <v>3249</v>
      </c>
      <c r="J39" s="30" t="s">
        <v>3250</v>
      </c>
      <c r="K39" s="30">
        <v>630</v>
      </c>
      <c r="L39" s="30">
        <v>180</v>
      </c>
      <c r="M39" s="30" t="s">
        <v>3040</v>
      </c>
      <c r="N39" s="30" t="s">
        <v>3040</v>
      </c>
      <c r="O39" s="30" t="s">
        <v>57</v>
      </c>
      <c r="P39" s="30">
        <v>3.1</v>
      </c>
      <c r="Q39" s="30" t="s">
        <v>3216</v>
      </c>
      <c r="R39" s="30">
        <v>0</v>
      </c>
      <c r="S39" s="30">
        <v>0</v>
      </c>
      <c r="T39" s="30">
        <v>22</v>
      </c>
      <c r="U39" s="30" t="s">
        <v>157</v>
      </c>
      <c r="V39" s="30" t="s">
        <v>699</v>
      </c>
      <c r="W39" s="30" t="s">
        <v>870</v>
      </c>
      <c r="X39" s="30"/>
      <c r="Y39" s="30" t="s">
        <v>57</v>
      </c>
      <c r="Z39" s="30" t="s">
        <v>57</v>
      </c>
      <c r="AA39" s="30" t="s">
        <v>57</v>
      </c>
      <c r="AB39" s="30" t="s">
        <v>57</v>
      </c>
      <c r="AC39" s="30" t="s">
        <v>57</v>
      </c>
      <c r="AD39" s="30" t="s">
        <v>57</v>
      </c>
      <c r="AE39" s="30" t="s">
        <v>57</v>
      </c>
      <c r="AF39" s="30" t="s">
        <v>57</v>
      </c>
      <c r="AG39" s="30" t="s">
        <v>57</v>
      </c>
      <c r="AH39" s="30" t="s">
        <v>57</v>
      </c>
      <c r="AI39" s="30" t="s">
        <v>137</v>
      </c>
      <c r="AJ39" s="30" t="s">
        <v>57</v>
      </c>
      <c r="AK39" s="41"/>
      <c r="AL39" s="41"/>
    </row>
    <row r="40" spans="1:39" s="19" customFormat="1" ht="15" customHeight="1" x14ac:dyDescent="0.25">
      <c r="A40" s="30" t="s">
        <v>3499</v>
      </c>
      <c r="B40" s="30" t="s">
        <v>3251</v>
      </c>
      <c r="C40" s="30" t="s">
        <v>3258</v>
      </c>
      <c r="D40" s="30" t="s">
        <v>3259</v>
      </c>
      <c r="E40" s="30">
        <v>580972636</v>
      </c>
      <c r="F40" s="30" t="s">
        <v>2967</v>
      </c>
      <c r="G40" s="30" t="s">
        <v>3260</v>
      </c>
      <c r="H40" s="30" t="s">
        <v>3261</v>
      </c>
      <c r="I40" s="30" t="s">
        <v>3262</v>
      </c>
      <c r="J40" s="30" t="s">
        <v>3263</v>
      </c>
      <c r="K40" s="30">
        <v>284</v>
      </c>
      <c r="L40" s="30">
        <v>90</v>
      </c>
      <c r="M40" s="30" t="s">
        <v>136</v>
      </c>
      <c r="N40" s="30" t="s">
        <v>136</v>
      </c>
      <c r="O40" s="30" t="s">
        <v>137</v>
      </c>
      <c r="P40" s="30">
        <v>0.1</v>
      </c>
      <c r="Q40" s="30" t="s">
        <v>3147</v>
      </c>
      <c r="R40" s="30">
        <v>2</v>
      </c>
      <c r="S40" s="30">
        <v>0</v>
      </c>
      <c r="T40" s="30">
        <v>1</v>
      </c>
      <c r="U40" s="30" t="s">
        <v>3264</v>
      </c>
      <c r="V40" s="30" t="s">
        <v>3265</v>
      </c>
      <c r="W40" s="30" t="s">
        <v>3266</v>
      </c>
      <c r="X40" s="30" t="s">
        <v>730</v>
      </c>
      <c r="Y40" s="30" t="s">
        <v>57</v>
      </c>
      <c r="Z40" s="30" t="s">
        <v>137</v>
      </c>
      <c r="AA40" s="30" t="s">
        <v>137</v>
      </c>
      <c r="AB40" s="30" t="s">
        <v>137</v>
      </c>
      <c r="AC40" s="30" t="s">
        <v>137</v>
      </c>
      <c r="AD40" s="30" t="s">
        <v>57</v>
      </c>
      <c r="AE40" s="30" t="s">
        <v>137</v>
      </c>
      <c r="AF40" s="30" t="s">
        <v>137</v>
      </c>
      <c r="AG40" s="30" t="s">
        <v>57</v>
      </c>
      <c r="AH40" s="30" t="s">
        <v>137</v>
      </c>
      <c r="AI40" s="30" t="s">
        <v>137</v>
      </c>
      <c r="AJ40" s="30" t="s">
        <v>137</v>
      </c>
      <c r="AK40" s="41" t="s">
        <v>3267</v>
      </c>
      <c r="AL40" s="41"/>
    </row>
    <row r="41" spans="1:39" s="19" customFormat="1" ht="15" customHeight="1" x14ac:dyDescent="0.25">
      <c r="A41" s="30" t="s">
        <v>3499</v>
      </c>
      <c r="B41" s="30" t="s">
        <v>3251</v>
      </c>
      <c r="C41" s="30" t="s">
        <v>3252</v>
      </c>
      <c r="D41" s="30" t="s">
        <v>3253</v>
      </c>
      <c r="E41" s="30">
        <v>580780039</v>
      </c>
      <c r="F41" s="30" t="s">
        <v>2303</v>
      </c>
      <c r="G41" s="30" t="s">
        <v>3254</v>
      </c>
      <c r="H41" s="30" t="s">
        <v>3255</v>
      </c>
      <c r="I41" s="30" t="s">
        <v>3256</v>
      </c>
      <c r="J41" s="30" t="s">
        <v>3257</v>
      </c>
      <c r="K41" s="30">
        <v>498</v>
      </c>
      <c r="L41" s="30">
        <v>55</v>
      </c>
      <c r="M41" s="30">
        <v>43311</v>
      </c>
      <c r="N41" s="30">
        <v>1166</v>
      </c>
      <c r="O41" s="30" t="s">
        <v>137</v>
      </c>
      <c r="P41" s="30">
        <v>0.5</v>
      </c>
      <c r="Q41" s="30" t="s">
        <v>3147</v>
      </c>
      <c r="R41" s="30">
        <v>0</v>
      </c>
      <c r="S41" s="30">
        <v>0</v>
      </c>
      <c r="T41" s="30">
        <v>5</v>
      </c>
      <c r="U41" s="30" t="s">
        <v>247</v>
      </c>
      <c r="V41" s="30" t="s">
        <v>157</v>
      </c>
      <c r="W41" s="30" t="s">
        <v>397</v>
      </c>
      <c r="X41" s="30" t="s">
        <v>239</v>
      </c>
      <c r="Y41" s="30" t="s">
        <v>57</v>
      </c>
      <c r="Z41" s="30" t="s">
        <v>137</v>
      </c>
      <c r="AA41" s="30" t="s">
        <v>57</v>
      </c>
      <c r="AB41" s="30" t="s">
        <v>57</v>
      </c>
      <c r="AC41" s="30" t="s">
        <v>57</v>
      </c>
      <c r="AD41" s="30" t="s">
        <v>57</v>
      </c>
      <c r="AE41" s="30" t="s">
        <v>57</v>
      </c>
      <c r="AF41" s="30" t="s">
        <v>57</v>
      </c>
      <c r="AG41" s="30" t="s">
        <v>57</v>
      </c>
      <c r="AH41" s="30" t="s">
        <v>57</v>
      </c>
      <c r="AI41" s="30" t="s">
        <v>57</v>
      </c>
      <c r="AJ41" s="30" t="s">
        <v>57</v>
      </c>
      <c r="AK41" s="41"/>
      <c r="AL41" s="41"/>
    </row>
    <row r="42" spans="1:39" s="19" customFormat="1" ht="15" customHeight="1" x14ac:dyDescent="0.25">
      <c r="A42" s="30" t="s">
        <v>3499</v>
      </c>
      <c r="B42" s="30" t="s">
        <v>3268</v>
      </c>
      <c r="C42" s="30" t="s">
        <v>3282</v>
      </c>
      <c r="D42" s="30" t="s">
        <v>3283</v>
      </c>
      <c r="E42" s="30">
        <v>710781535</v>
      </c>
      <c r="F42" s="30" t="s">
        <v>3284</v>
      </c>
      <c r="G42" s="30" t="s">
        <v>3285</v>
      </c>
      <c r="H42" s="30" t="s">
        <v>3286</v>
      </c>
      <c r="I42" s="30" t="s">
        <v>3287</v>
      </c>
      <c r="J42" s="30" t="s">
        <v>3288</v>
      </c>
      <c r="K42" s="30">
        <v>90</v>
      </c>
      <c r="L42" s="30">
        <v>10</v>
      </c>
      <c r="M42" s="30" t="s">
        <v>136</v>
      </c>
      <c r="N42" s="30" t="s">
        <v>136</v>
      </c>
      <c r="O42" s="30" t="s">
        <v>137</v>
      </c>
      <c r="P42" s="30">
        <v>0</v>
      </c>
      <c r="Q42" s="30" t="s">
        <v>3147</v>
      </c>
      <c r="R42" s="30">
        <v>1</v>
      </c>
      <c r="S42" s="30">
        <v>0</v>
      </c>
      <c r="T42" s="30">
        <v>0</v>
      </c>
      <c r="U42" s="30" t="s">
        <v>3289</v>
      </c>
      <c r="V42" s="30" t="s">
        <v>3290</v>
      </c>
      <c r="W42" s="30" t="s">
        <v>3291</v>
      </c>
      <c r="X42" s="30" t="s">
        <v>3292</v>
      </c>
      <c r="Y42" s="30" t="s">
        <v>57</v>
      </c>
      <c r="Z42" s="30" t="s">
        <v>137</v>
      </c>
      <c r="AA42" s="30" t="s">
        <v>137</v>
      </c>
      <c r="AB42" s="30" t="s">
        <v>137</v>
      </c>
      <c r="AC42" s="30" t="s">
        <v>137</v>
      </c>
      <c r="AD42" s="30" t="s">
        <v>137</v>
      </c>
      <c r="AE42" s="30" t="s">
        <v>137</v>
      </c>
      <c r="AF42" s="30" t="s">
        <v>137</v>
      </c>
      <c r="AG42" s="30" t="s">
        <v>57</v>
      </c>
      <c r="AH42" s="30" t="s">
        <v>137</v>
      </c>
      <c r="AI42" s="30" t="s">
        <v>137</v>
      </c>
      <c r="AJ42" s="30" t="s">
        <v>137</v>
      </c>
      <c r="AK42" s="41"/>
      <c r="AL42" s="41"/>
    </row>
    <row r="43" spans="1:39" s="19" customFormat="1" ht="15" customHeight="1" x14ac:dyDescent="0.25">
      <c r="A43" s="30" t="s">
        <v>3499</v>
      </c>
      <c r="B43" s="30" t="s">
        <v>3268</v>
      </c>
      <c r="C43" s="30" t="s">
        <v>3275</v>
      </c>
      <c r="D43" s="30" t="s">
        <v>3276</v>
      </c>
      <c r="E43" s="30">
        <v>710780958</v>
      </c>
      <c r="F43" s="30" t="s">
        <v>3277</v>
      </c>
      <c r="G43" s="30" t="s">
        <v>3278</v>
      </c>
      <c r="H43" s="30" t="s">
        <v>3279</v>
      </c>
      <c r="I43" s="30" t="s">
        <v>3280</v>
      </c>
      <c r="J43" s="30" t="s">
        <v>3281</v>
      </c>
      <c r="K43" s="30" t="s">
        <v>1454</v>
      </c>
      <c r="L43" s="30" t="s">
        <v>1454</v>
      </c>
      <c r="M43" s="30" t="s">
        <v>1454</v>
      </c>
      <c r="N43" s="30" t="s">
        <v>1454</v>
      </c>
      <c r="O43" s="30" t="s">
        <v>57</v>
      </c>
      <c r="P43" s="30">
        <v>7</v>
      </c>
      <c r="Q43" s="30" t="s">
        <v>3147</v>
      </c>
      <c r="R43" s="30">
        <v>1</v>
      </c>
      <c r="S43" s="30">
        <v>0</v>
      </c>
      <c r="T43" s="30">
        <v>19</v>
      </c>
      <c r="U43" s="30" t="s">
        <v>397</v>
      </c>
      <c r="V43" s="30" t="s">
        <v>247</v>
      </c>
      <c r="W43" s="30" t="s">
        <v>113</v>
      </c>
      <c r="X43" s="30" t="s">
        <v>240</v>
      </c>
      <c r="Y43" s="30" t="s">
        <v>57</v>
      </c>
      <c r="Z43" s="30" t="s">
        <v>57</v>
      </c>
      <c r="AA43" s="30" t="s">
        <v>57</v>
      </c>
      <c r="AB43" s="30" t="s">
        <v>57</v>
      </c>
      <c r="AC43" s="30" t="s">
        <v>57</v>
      </c>
      <c r="AD43" s="30" t="s">
        <v>57</v>
      </c>
      <c r="AE43" s="30" t="s">
        <v>57</v>
      </c>
      <c r="AF43" s="30" t="s">
        <v>57</v>
      </c>
      <c r="AG43" s="30" t="s">
        <v>57</v>
      </c>
      <c r="AH43" s="30" t="s">
        <v>57</v>
      </c>
      <c r="AI43" s="30" t="s">
        <v>57</v>
      </c>
      <c r="AJ43" s="30" t="s">
        <v>137</v>
      </c>
      <c r="AK43" s="41"/>
      <c r="AL43" s="41"/>
    </row>
    <row r="44" spans="1:39" s="19" customFormat="1" ht="15" customHeight="1" x14ac:dyDescent="0.25">
      <c r="A44" s="30" t="s">
        <v>3499</v>
      </c>
      <c r="B44" s="30" t="s">
        <v>3268</v>
      </c>
      <c r="C44" s="30" t="s">
        <v>3269</v>
      </c>
      <c r="D44" s="30" t="s">
        <v>3270</v>
      </c>
      <c r="E44" s="30">
        <v>710978289</v>
      </c>
      <c r="F44" s="30" t="s">
        <v>1148</v>
      </c>
      <c r="G44" s="30" t="s">
        <v>3271</v>
      </c>
      <c r="H44" s="30" t="s">
        <v>3272</v>
      </c>
      <c r="I44" s="30" t="s">
        <v>3273</v>
      </c>
      <c r="J44" s="30" t="s">
        <v>3274</v>
      </c>
      <c r="K44" s="30">
        <v>554</v>
      </c>
      <c r="L44" s="30">
        <v>116</v>
      </c>
      <c r="M44" s="30">
        <v>52293</v>
      </c>
      <c r="N44" s="30">
        <v>1441</v>
      </c>
      <c r="O44" s="30" t="s">
        <v>57</v>
      </c>
      <c r="P44" s="30">
        <v>1.05</v>
      </c>
      <c r="Q44" s="30" t="s">
        <v>3147</v>
      </c>
      <c r="R44" s="30">
        <v>0</v>
      </c>
      <c r="S44" s="30">
        <v>0</v>
      </c>
      <c r="T44" s="30">
        <v>6</v>
      </c>
      <c r="U44" s="30" t="s">
        <v>157</v>
      </c>
      <c r="V44" s="30" t="s">
        <v>781</v>
      </c>
      <c r="W44" s="30" t="s">
        <v>1916</v>
      </c>
      <c r="X44" s="30" t="s">
        <v>248</v>
      </c>
      <c r="Y44" s="30" t="s">
        <v>57</v>
      </c>
      <c r="Z44" s="30" t="s">
        <v>137</v>
      </c>
      <c r="AA44" s="30" t="s">
        <v>57</v>
      </c>
      <c r="AB44" s="30" t="s">
        <v>57</v>
      </c>
      <c r="AC44" s="30" t="s">
        <v>57</v>
      </c>
      <c r="AD44" s="30" t="s">
        <v>57</v>
      </c>
      <c r="AE44" s="30" t="s">
        <v>57</v>
      </c>
      <c r="AF44" s="30" t="s">
        <v>57</v>
      </c>
      <c r="AG44" s="30" t="s">
        <v>57</v>
      </c>
      <c r="AH44" s="30" t="s">
        <v>57</v>
      </c>
      <c r="AI44" s="30" t="s">
        <v>57</v>
      </c>
      <c r="AJ44" s="30" t="s">
        <v>137</v>
      </c>
      <c r="AK44" s="41"/>
      <c r="AL44" s="41"/>
    </row>
    <row r="45" spans="1:39" s="19" customFormat="1" ht="15" customHeight="1" x14ac:dyDescent="0.25">
      <c r="A45" s="30" t="s">
        <v>3499</v>
      </c>
      <c r="B45" s="30" t="s">
        <v>3293</v>
      </c>
      <c r="C45" s="30" t="s">
        <v>3294</v>
      </c>
      <c r="D45" s="30" t="s">
        <v>3295</v>
      </c>
      <c r="E45" s="30">
        <v>900000365</v>
      </c>
      <c r="F45" s="30" t="s">
        <v>1795</v>
      </c>
      <c r="G45" s="30" t="s">
        <v>3296</v>
      </c>
      <c r="H45" s="30" t="s">
        <v>3297</v>
      </c>
      <c r="I45" s="30" t="s">
        <v>3298</v>
      </c>
      <c r="J45" s="30" t="s">
        <v>3299</v>
      </c>
      <c r="K45" s="30">
        <v>1050</v>
      </c>
      <c r="L45" s="30">
        <v>158</v>
      </c>
      <c r="M45" s="30">
        <v>107199</v>
      </c>
      <c r="N45" s="30">
        <v>3170</v>
      </c>
      <c r="O45" s="30" t="s">
        <v>57</v>
      </c>
      <c r="P45" s="30">
        <v>4.3</v>
      </c>
      <c r="Q45" s="30" t="s">
        <v>3300</v>
      </c>
      <c r="R45" s="30">
        <v>1</v>
      </c>
      <c r="S45" s="30">
        <v>0</v>
      </c>
      <c r="T45" s="30">
        <v>25</v>
      </c>
      <c r="U45" s="30" t="s">
        <v>3041</v>
      </c>
      <c r="V45" s="30" t="s">
        <v>156</v>
      </c>
      <c r="W45" s="30" t="s">
        <v>3301</v>
      </c>
      <c r="X45" s="30" t="s">
        <v>1430</v>
      </c>
      <c r="Y45" s="30" t="s">
        <v>57</v>
      </c>
      <c r="Z45" s="30" t="s">
        <v>137</v>
      </c>
      <c r="AA45" s="30" t="s">
        <v>57</v>
      </c>
      <c r="AB45" s="30" t="s">
        <v>57</v>
      </c>
      <c r="AC45" s="30" t="s">
        <v>57</v>
      </c>
      <c r="AD45" s="30" t="s">
        <v>57</v>
      </c>
      <c r="AE45" s="30" t="s">
        <v>57</v>
      </c>
      <c r="AF45" s="30" t="s">
        <v>57</v>
      </c>
      <c r="AG45" s="30" t="s">
        <v>57</v>
      </c>
      <c r="AH45" s="30" t="s">
        <v>57</v>
      </c>
      <c r="AI45" s="30" t="s">
        <v>57</v>
      </c>
      <c r="AJ45" s="30" t="s">
        <v>57</v>
      </c>
      <c r="AK45" s="41"/>
      <c r="AL45" s="41"/>
    </row>
    <row r="46" spans="1:39" s="19" customFormat="1" ht="15" customHeight="1" x14ac:dyDescent="0.25">
      <c r="A46" s="30" t="s">
        <v>3499</v>
      </c>
      <c r="B46" s="30" t="s">
        <v>3302</v>
      </c>
      <c r="C46" s="30" t="s">
        <v>3303</v>
      </c>
      <c r="D46" s="30" t="s">
        <v>3304</v>
      </c>
      <c r="E46" s="30">
        <v>890000037</v>
      </c>
      <c r="F46" s="30" t="s">
        <v>1958</v>
      </c>
      <c r="G46" s="30" t="s">
        <v>3305</v>
      </c>
      <c r="H46" s="30" t="s">
        <v>3306</v>
      </c>
      <c r="I46" s="30" t="s">
        <v>3307</v>
      </c>
      <c r="J46" s="30" t="s">
        <v>3308</v>
      </c>
      <c r="K46" s="30">
        <v>484</v>
      </c>
      <c r="L46" s="30">
        <v>47</v>
      </c>
      <c r="M46" s="30">
        <v>51948</v>
      </c>
      <c r="N46" s="30">
        <v>1807</v>
      </c>
      <c r="O46" s="30" t="s">
        <v>57</v>
      </c>
      <c r="P46" s="30">
        <v>2.7</v>
      </c>
      <c r="Q46" s="30" t="s">
        <v>3147</v>
      </c>
      <c r="R46" s="30">
        <v>0</v>
      </c>
      <c r="S46" s="30">
        <v>0</v>
      </c>
      <c r="T46" s="30">
        <v>6</v>
      </c>
      <c r="U46" s="30" t="s">
        <v>247</v>
      </c>
      <c r="V46" s="30" t="s">
        <v>113</v>
      </c>
      <c r="W46" s="30" t="s">
        <v>240</v>
      </c>
      <c r="X46" s="30" t="s">
        <v>3309</v>
      </c>
      <c r="Y46" s="30" t="s">
        <v>57</v>
      </c>
      <c r="Z46" s="30" t="s">
        <v>137</v>
      </c>
      <c r="AA46" s="30" t="s">
        <v>57</v>
      </c>
      <c r="AB46" s="30" t="s">
        <v>57</v>
      </c>
      <c r="AC46" s="30" t="s">
        <v>57</v>
      </c>
      <c r="AD46" s="30" t="s">
        <v>57</v>
      </c>
      <c r="AE46" s="30" t="s">
        <v>57</v>
      </c>
      <c r="AF46" s="30" t="s">
        <v>57</v>
      </c>
      <c r="AG46" s="30" t="s">
        <v>57</v>
      </c>
      <c r="AH46" s="30" t="s">
        <v>57</v>
      </c>
      <c r="AI46" s="30" t="s">
        <v>57</v>
      </c>
      <c r="AJ46" s="30" t="s">
        <v>137</v>
      </c>
      <c r="AK46" s="41"/>
      <c r="AL46" s="41"/>
    </row>
    <row r="47" spans="1:39" s="19" customFormat="1" ht="15" customHeight="1" x14ac:dyDescent="0.25">
      <c r="A47" s="30" t="s">
        <v>1551</v>
      </c>
      <c r="B47" s="30" t="s">
        <v>1552</v>
      </c>
      <c r="C47" s="30" t="s">
        <v>1553</v>
      </c>
      <c r="D47" s="30" t="s">
        <v>1554</v>
      </c>
      <c r="E47" s="30">
        <v>220000012</v>
      </c>
      <c r="F47" s="30" t="s">
        <v>1555</v>
      </c>
      <c r="G47" s="30" t="s">
        <v>1556</v>
      </c>
      <c r="H47" s="30" t="s">
        <v>120</v>
      </c>
      <c r="I47" s="30" t="s">
        <v>1557</v>
      </c>
      <c r="J47" s="30" t="s">
        <v>1558</v>
      </c>
      <c r="K47" s="30">
        <v>640</v>
      </c>
      <c r="L47" s="30">
        <v>86</v>
      </c>
      <c r="M47" s="30">
        <v>78748</v>
      </c>
      <c r="N47" s="30">
        <v>1885</v>
      </c>
      <c r="O47" s="30" t="s">
        <v>58</v>
      </c>
      <c r="P47" s="27"/>
      <c r="Q47" s="30" t="s">
        <v>1559</v>
      </c>
      <c r="R47" s="30">
        <v>0</v>
      </c>
      <c r="S47" s="30">
        <v>0</v>
      </c>
      <c r="T47" s="30">
        <v>22</v>
      </c>
      <c r="U47" s="30" t="s">
        <v>397</v>
      </c>
      <c r="V47" s="30" t="s">
        <v>247</v>
      </c>
      <c r="W47" s="30" t="s">
        <v>113</v>
      </c>
      <c r="X47" s="30" t="s">
        <v>156</v>
      </c>
      <c r="Y47" s="30" t="s">
        <v>58</v>
      </c>
      <c r="Z47" s="30" t="s">
        <v>59</v>
      </c>
      <c r="AA47" s="30" t="s">
        <v>58</v>
      </c>
      <c r="AB47" s="30" t="s">
        <v>58</v>
      </c>
      <c r="AC47" s="30" t="s">
        <v>58</v>
      </c>
      <c r="AD47" s="30" t="s">
        <v>58</v>
      </c>
      <c r="AE47" s="30" t="s">
        <v>58</v>
      </c>
      <c r="AF47" s="30" t="s">
        <v>58</v>
      </c>
      <c r="AG47" s="30" t="s">
        <v>58</v>
      </c>
      <c r="AH47" s="30" t="s">
        <v>58</v>
      </c>
      <c r="AI47" s="30" t="s">
        <v>58</v>
      </c>
      <c r="AJ47" s="30" t="s">
        <v>58</v>
      </c>
      <c r="AK47" s="41"/>
      <c r="AL47" s="46" t="s">
        <v>2232</v>
      </c>
      <c r="AM47" s="26"/>
    </row>
    <row r="48" spans="1:39" s="19" customFormat="1" ht="15" customHeight="1" x14ac:dyDescent="0.25">
      <c r="A48" s="30" t="s">
        <v>1551</v>
      </c>
      <c r="B48" s="30" t="s">
        <v>1552</v>
      </c>
      <c r="C48" s="30" t="s">
        <v>1553</v>
      </c>
      <c r="D48" s="30" t="s">
        <v>1554</v>
      </c>
      <c r="E48" s="30">
        <v>220000012</v>
      </c>
      <c r="F48" s="30" t="s">
        <v>1086</v>
      </c>
      <c r="G48" s="30" t="s">
        <v>1560</v>
      </c>
      <c r="H48" s="30" t="s">
        <v>1561</v>
      </c>
      <c r="I48" s="30" t="s">
        <v>1562</v>
      </c>
      <c r="J48" s="30" t="s">
        <v>1563</v>
      </c>
      <c r="K48" s="30">
        <v>640</v>
      </c>
      <c r="L48" s="30">
        <v>86</v>
      </c>
      <c r="M48" s="30">
        <v>78748</v>
      </c>
      <c r="N48" s="30">
        <v>1885</v>
      </c>
      <c r="O48" s="30" t="s">
        <v>58</v>
      </c>
      <c r="P48" s="27"/>
      <c r="Q48" s="30" t="s">
        <v>1559</v>
      </c>
      <c r="R48" s="30">
        <v>0</v>
      </c>
      <c r="S48" s="30">
        <v>0</v>
      </c>
      <c r="T48" s="30">
        <v>22</v>
      </c>
      <c r="U48" s="30" t="s">
        <v>397</v>
      </c>
      <c r="V48" s="30" t="s">
        <v>247</v>
      </c>
      <c r="W48" s="30" t="s">
        <v>113</v>
      </c>
      <c r="X48" s="30" t="s">
        <v>156</v>
      </c>
      <c r="Y48" s="30" t="s">
        <v>58</v>
      </c>
      <c r="Z48" s="30" t="s">
        <v>59</v>
      </c>
      <c r="AA48" s="30" t="s">
        <v>58</v>
      </c>
      <c r="AB48" s="30" t="s">
        <v>58</v>
      </c>
      <c r="AC48" s="30" t="s">
        <v>58</v>
      </c>
      <c r="AD48" s="30" t="s">
        <v>58</v>
      </c>
      <c r="AE48" s="30" t="s">
        <v>58</v>
      </c>
      <c r="AF48" s="30" t="s">
        <v>58</v>
      </c>
      <c r="AG48" s="30" t="s">
        <v>58</v>
      </c>
      <c r="AH48" s="30" t="s">
        <v>58</v>
      </c>
      <c r="AI48" s="30" t="s">
        <v>58</v>
      </c>
      <c r="AJ48" s="30" t="s">
        <v>58</v>
      </c>
      <c r="AK48" s="41"/>
      <c r="AL48" s="46"/>
    </row>
    <row r="49" spans="1:39" s="19" customFormat="1" ht="15" customHeight="1" x14ac:dyDescent="0.25">
      <c r="A49" s="30" t="s">
        <v>1551</v>
      </c>
      <c r="B49" s="30" t="s">
        <v>1552</v>
      </c>
      <c r="C49" s="30" t="s">
        <v>1553</v>
      </c>
      <c r="D49" s="30" t="s">
        <v>1554</v>
      </c>
      <c r="E49" s="30">
        <v>220000012</v>
      </c>
      <c r="F49" s="30" t="s">
        <v>1393</v>
      </c>
      <c r="G49" s="30" t="s">
        <v>1564</v>
      </c>
      <c r="H49" s="30" t="s">
        <v>1565</v>
      </c>
      <c r="I49" s="30" t="s">
        <v>1566</v>
      </c>
      <c r="J49" s="30" t="s">
        <v>1567</v>
      </c>
      <c r="K49" s="30">
        <v>640</v>
      </c>
      <c r="L49" s="30">
        <v>86</v>
      </c>
      <c r="M49" s="30">
        <v>78748</v>
      </c>
      <c r="N49" s="30">
        <v>1885</v>
      </c>
      <c r="O49" s="30" t="s">
        <v>58</v>
      </c>
      <c r="P49" s="27"/>
      <c r="Q49" s="30" t="s">
        <v>1559</v>
      </c>
      <c r="R49" s="30">
        <v>0</v>
      </c>
      <c r="S49" s="30">
        <v>0</v>
      </c>
      <c r="T49" s="30">
        <v>22</v>
      </c>
      <c r="U49" s="30" t="s">
        <v>397</v>
      </c>
      <c r="V49" s="30" t="s">
        <v>247</v>
      </c>
      <c r="W49" s="30" t="s">
        <v>113</v>
      </c>
      <c r="X49" s="30" t="s">
        <v>156</v>
      </c>
      <c r="Y49" s="30" t="s">
        <v>58</v>
      </c>
      <c r="Z49" s="30" t="s">
        <v>59</v>
      </c>
      <c r="AA49" s="30" t="s">
        <v>58</v>
      </c>
      <c r="AB49" s="30" t="s">
        <v>58</v>
      </c>
      <c r="AC49" s="30" t="s">
        <v>58</v>
      </c>
      <c r="AD49" s="30" t="s">
        <v>58</v>
      </c>
      <c r="AE49" s="30" t="s">
        <v>58</v>
      </c>
      <c r="AF49" s="30" t="s">
        <v>58</v>
      </c>
      <c r="AG49" s="30" t="s">
        <v>58</v>
      </c>
      <c r="AH49" s="30" t="s">
        <v>58</v>
      </c>
      <c r="AI49" s="30" t="s">
        <v>58</v>
      </c>
      <c r="AJ49" s="30" t="s">
        <v>58</v>
      </c>
      <c r="AK49" s="41"/>
      <c r="AL49" s="46"/>
    </row>
    <row r="50" spans="1:39" s="19" customFormat="1" ht="15" customHeight="1" x14ac:dyDescent="0.25">
      <c r="A50" s="30" t="s">
        <v>1551</v>
      </c>
      <c r="B50" s="30" t="s">
        <v>1552</v>
      </c>
      <c r="C50" s="30" t="s">
        <v>1553</v>
      </c>
      <c r="D50" s="30" t="s">
        <v>1554</v>
      </c>
      <c r="E50" s="30">
        <v>220000012</v>
      </c>
      <c r="F50" s="30" t="s">
        <v>691</v>
      </c>
      <c r="G50" s="30" t="s">
        <v>1568</v>
      </c>
      <c r="H50" s="30" t="s">
        <v>1569</v>
      </c>
      <c r="I50" s="30" t="s">
        <v>1570</v>
      </c>
      <c r="J50" s="30" t="s">
        <v>1571</v>
      </c>
      <c r="K50" s="30">
        <v>640</v>
      </c>
      <c r="L50" s="30">
        <v>86</v>
      </c>
      <c r="M50" s="30">
        <v>78748</v>
      </c>
      <c r="N50" s="30">
        <v>1885</v>
      </c>
      <c r="O50" s="30" t="s">
        <v>58</v>
      </c>
      <c r="P50" s="27"/>
      <c r="Q50" s="30" t="s">
        <v>1559</v>
      </c>
      <c r="R50" s="30">
        <v>0</v>
      </c>
      <c r="S50" s="30">
        <v>0</v>
      </c>
      <c r="T50" s="30">
        <v>22</v>
      </c>
      <c r="U50" s="30" t="s">
        <v>397</v>
      </c>
      <c r="V50" s="30" t="s">
        <v>247</v>
      </c>
      <c r="W50" s="30" t="s">
        <v>113</v>
      </c>
      <c r="X50" s="30" t="s">
        <v>156</v>
      </c>
      <c r="Y50" s="30" t="s">
        <v>58</v>
      </c>
      <c r="Z50" s="30" t="s">
        <v>59</v>
      </c>
      <c r="AA50" s="30" t="s">
        <v>58</v>
      </c>
      <c r="AB50" s="30" t="s">
        <v>58</v>
      </c>
      <c r="AC50" s="30" t="s">
        <v>58</v>
      </c>
      <c r="AD50" s="30" t="s">
        <v>58</v>
      </c>
      <c r="AE50" s="30" t="s">
        <v>58</v>
      </c>
      <c r="AF50" s="30" t="s">
        <v>58</v>
      </c>
      <c r="AG50" s="30" t="s">
        <v>58</v>
      </c>
      <c r="AH50" s="30" t="s">
        <v>58</v>
      </c>
      <c r="AI50" s="30" t="s">
        <v>58</v>
      </c>
      <c r="AJ50" s="30" t="s">
        <v>58</v>
      </c>
      <c r="AK50" s="41"/>
      <c r="AL50" s="46"/>
      <c r="AM50" s="25"/>
    </row>
    <row r="51" spans="1:39" s="19" customFormat="1" ht="15" customHeight="1" x14ac:dyDescent="0.25">
      <c r="A51" s="30" t="s">
        <v>1551</v>
      </c>
      <c r="B51" s="30" t="s">
        <v>1572</v>
      </c>
      <c r="C51" s="30" t="s">
        <v>1573</v>
      </c>
      <c r="D51" s="30" t="s">
        <v>1574</v>
      </c>
      <c r="E51" s="30">
        <v>280000134</v>
      </c>
      <c r="F51" s="30" t="s">
        <v>1575</v>
      </c>
      <c r="G51" s="30" t="s">
        <v>1576</v>
      </c>
      <c r="H51" s="30" t="s">
        <v>1577</v>
      </c>
      <c r="I51" s="30" t="s">
        <v>1578</v>
      </c>
      <c r="J51" s="30" t="s">
        <v>1579</v>
      </c>
      <c r="K51" s="30">
        <v>617</v>
      </c>
      <c r="L51" s="30">
        <v>143</v>
      </c>
      <c r="M51" s="30">
        <v>59173</v>
      </c>
      <c r="N51" s="30">
        <v>2545</v>
      </c>
      <c r="O51" s="30" t="s">
        <v>58</v>
      </c>
      <c r="P51" s="30">
        <v>9.91</v>
      </c>
      <c r="Q51" s="30" t="s">
        <v>1580</v>
      </c>
      <c r="R51" s="30">
        <v>2</v>
      </c>
      <c r="S51" s="30">
        <v>0</v>
      </c>
      <c r="T51" s="30">
        <v>44</v>
      </c>
      <c r="U51" s="30" t="s">
        <v>317</v>
      </c>
      <c r="V51" s="30" t="s">
        <v>620</v>
      </c>
      <c r="W51" s="30" t="s">
        <v>1257</v>
      </c>
      <c r="X51" s="30" t="s">
        <v>239</v>
      </c>
      <c r="Y51" s="30" t="s">
        <v>58</v>
      </c>
      <c r="Z51" s="30" t="s">
        <v>58</v>
      </c>
      <c r="AA51" s="30" t="s">
        <v>58</v>
      </c>
      <c r="AB51" s="30" t="s">
        <v>58</v>
      </c>
      <c r="AC51" s="30" t="s">
        <v>58</v>
      </c>
      <c r="AD51" s="30" t="s">
        <v>58</v>
      </c>
      <c r="AE51" s="30" t="s">
        <v>58</v>
      </c>
      <c r="AF51" s="30" t="s">
        <v>58</v>
      </c>
      <c r="AG51" s="30" t="s">
        <v>58</v>
      </c>
      <c r="AH51" s="30" t="s">
        <v>58</v>
      </c>
      <c r="AI51" s="30" t="s">
        <v>58</v>
      </c>
      <c r="AJ51" s="30" t="s">
        <v>58</v>
      </c>
      <c r="AK51" s="41"/>
      <c r="AL51" s="46" t="s">
        <v>2221</v>
      </c>
    </row>
    <row r="52" spans="1:39" s="19" customFormat="1" ht="15" customHeight="1" x14ac:dyDescent="0.25">
      <c r="A52" s="30" t="s">
        <v>1551</v>
      </c>
      <c r="B52" s="30" t="s">
        <v>1572</v>
      </c>
      <c r="C52" s="30" t="s">
        <v>1573</v>
      </c>
      <c r="D52" s="30" t="s">
        <v>1574</v>
      </c>
      <c r="E52" s="30">
        <v>280000134</v>
      </c>
      <c r="F52" s="30" t="s">
        <v>1581</v>
      </c>
      <c r="G52" s="30" t="s">
        <v>1582</v>
      </c>
      <c r="H52" s="30" t="s">
        <v>1577</v>
      </c>
      <c r="I52" s="30" t="s">
        <v>1578</v>
      </c>
      <c r="J52" s="30" t="s">
        <v>1583</v>
      </c>
      <c r="K52" s="30">
        <v>617</v>
      </c>
      <c r="L52" s="30">
        <v>143</v>
      </c>
      <c r="M52" s="30">
        <v>59173</v>
      </c>
      <c r="N52" s="30">
        <v>2545</v>
      </c>
      <c r="O52" s="30" t="s">
        <v>58</v>
      </c>
      <c r="P52" s="30">
        <v>9.91</v>
      </c>
      <c r="Q52" s="30" t="s">
        <v>1580</v>
      </c>
      <c r="R52" s="30">
        <v>2</v>
      </c>
      <c r="S52" s="30">
        <v>0</v>
      </c>
      <c r="T52" s="30">
        <v>44</v>
      </c>
      <c r="U52" s="30" t="s">
        <v>317</v>
      </c>
      <c r="V52" s="30" t="s">
        <v>620</v>
      </c>
      <c r="W52" s="30" t="s">
        <v>1257</v>
      </c>
      <c r="X52" s="30" t="s">
        <v>239</v>
      </c>
      <c r="Y52" s="30" t="s">
        <v>58</v>
      </c>
      <c r="Z52" s="30" t="s">
        <v>58</v>
      </c>
      <c r="AA52" s="30" t="s">
        <v>58</v>
      </c>
      <c r="AB52" s="30" t="s">
        <v>58</v>
      </c>
      <c r="AC52" s="30" t="s">
        <v>58</v>
      </c>
      <c r="AD52" s="30" t="s">
        <v>58</v>
      </c>
      <c r="AE52" s="30" t="s">
        <v>58</v>
      </c>
      <c r="AF52" s="30" t="s">
        <v>58</v>
      </c>
      <c r="AG52" s="30" t="s">
        <v>58</v>
      </c>
      <c r="AH52" s="30" t="s">
        <v>58</v>
      </c>
      <c r="AI52" s="30" t="s">
        <v>58</v>
      </c>
      <c r="AJ52" s="30" t="s">
        <v>58</v>
      </c>
      <c r="AK52" s="41"/>
      <c r="AL52" s="46"/>
    </row>
    <row r="53" spans="1:39" s="19" customFormat="1" ht="15" customHeight="1" x14ac:dyDescent="0.25">
      <c r="A53" s="30" t="s">
        <v>1551</v>
      </c>
      <c r="B53" s="30" t="s">
        <v>1572</v>
      </c>
      <c r="C53" s="30" t="s">
        <v>1573</v>
      </c>
      <c r="D53" s="30" t="s">
        <v>1574</v>
      </c>
      <c r="E53" s="30">
        <v>280000134</v>
      </c>
      <c r="F53" s="30" t="s">
        <v>1584</v>
      </c>
      <c r="G53" s="30" t="s">
        <v>1585</v>
      </c>
      <c r="H53" s="30" t="s">
        <v>1586</v>
      </c>
      <c r="I53" s="30" t="s">
        <v>1587</v>
      </c>
      <c r="J53" s="30" t="s">
        <v>1588</v>
      </c>
      <c r="K53" s="30">
        <v>617</v>
      </c>
      <c r="L53" s="30">
        <v>143</v>
      </c>
      <c r="M53" s="30">
        <v>59173</v>
      </c>
      <c r="N53" s="30">
        <v>2545</v>
      </c>
      <c r="O53" s="30" t="s">
        <v>58</v>
      </c>
      <c r="P53" s="30">
        <v>9.91</v>
      </c>
      <c r="Q53" s="30" t="s">
        <v>1580</v>
      </c>
      <c r="R53" s="30">
        <v>2</v>
      </c>
      <c r="S53" s="30">
        <v>0</v>
      </c>
      <c r="T53" s="30">
        <v>44</v>
      </c>
      <c r="U53" s="30" t="s">
        <v>317</v>
      </c>
      <c r="V53" s="30" t="s">
        <v>620</v>
      </c>
      <c r="W53" s="30" t="s">
        <v>1257</v>
      </c>
      <c r="X53" s="30" t="s">
        <v>239</v>
      </c>
      <c r="Y53" s="30" t="s">
        <v>58</v>
      </c>
      <c r="Z53" s="30" t="s">
        <v>58</v>
      </c>
      <c r="AA53" s="30" t="s">
        <v>58</v>
      </c>
      <c r="AB53" s="30" t="s">
        <v>58</v>
      </c>
      <c r="AC53" s="30" t="s">
        <v>58</v>
      </c>
      <c r="AD53" s="30" t="s">
        <v>58</v>
      </c>
      <c r="AE53" s="30" t="s">
        <v>58</v>
      </c>
      <c r="AF53" s="30" t="s">
        <v>58</v>
      </c>
      <c r="AG53" s="30" t="s">
        <v>58</v>
      </c>
      <c r="AH53" s="30" t="s">
        <v>58</v>
      </c>
      <c r="AI53" s="30" t="s">
        <v>58</v>
      </c>
      <c r="AJ53" s="30" t="s">
        <v>58</v>
      </c>
      <c r="AK53" s="41"/>
      <c r="AL53" s="46"/>
    </row>
    <row r="54" spans="1:39" s="19" customFormat="1" ht="15" customHeight="1" x14ac:dyDescent="0.25">
      <c r="A54" s="30" t="s">
        <v>1551</v>
      </c>
      <c r="B54" s="30" t="s">
        <v>1572</v>
      </c>
      <c r="C54" s="30" t="s">
        <v>1573</v>
      </c>
      <c r="D54" s="30" t="s">
        <v>1574</v>
      </c>
      <c r="E54" s="30">
        <v>280000134</v>
      </c>
      <c r="F54" s="30" t="s">
        <v>616</v>
      </c>
      <c r="G54" s="30" t="s">
        <v>1589</v>
      </c>
      <c r="H54" s="30" t="s">
        <v>147</v>
      </c>
      <c r="I54" s="30" t="s">
        <v>1590</v>
      </c>
      <c r="J54" s="30" t="s">
        <v>1591</v>
      </c>
      <c r="K54" s="30">
        <v>617</v>
      </c>
      <c r="L54" s="30">
        <v>143</v>
      </c>
      <c r="M54" s="30">
        <v>59173</v>
      </c>
      <c r="N54" s="30">
        <v>2545</v>
      </c>
      <c r="O54" s="30" t="s">
        <v>58</v>
      </c>
      <c r="P54" s="30">
        <v>9.91</v>
      </c>
      <c r="Q54" s="30" t="s">
        <v>1580</v>
      </c>
      <c r="R54" s="30">
        <v>2</v>
      </c>
      <c r="S54" s="30">
        <v>0</v>
      </c>
      <c r="T54" s="30">
        <v>44</v>
      </c>
      <c r="U54" s="30" t="s">
        <v>317</v>
      </c>
      <c r="V54" s="30" t="s">
        <v>620</v>
      </c>
      <c r="W54" s="30" t="s">
        <v>1257</v>
      </c>
      <c r="X54" s="30" t="s">
        <v>239</v>
      </c>
      <c r="Y54" s="30" t="s">
        <v>58</v>
      </c>
      <c r="Z54" s="30" t="s">
        <v>58</v>
      </c>
      <c r="AA54" s="30" t="s">
        <v>58</v>
      </c>
      <c r="AB54" s="30" t="s">
        <v>58</v>
      </c>
      <c r="AC54" s="30" t="s">
        <v>58</v>
      </c>
      <c r="AD54" s="30" t="s">
        <v>58</v>
      </c>
      <c r="AE54" s="30" t="s">
        <v>58</v>
      </c>
      <c r="AF54" s="30" t="s">
        <v>58</v>
      </c>
      <c r="AG54" s="30" t="s">
        <v>58</v>
      </c>
      <c r="AH54" s="30" t="s">
        <v>58</v>
      </c>
      <c r="AI54" s="30" t="s">
        <v>58</v>
      </c>
      <c r="AJ54" s="30" t="s">
        <v>58</v>
      </c>
      <c r="AK54" s="41"/>
      <c r="AL54" s="46"/>
    </row>
    <row r="55" spans="1:39" s="19" customFormat="1" ht="15" customHeight="1" x14ac:dyDescent="0.25">
      <c r="A55" s="30" t="s">
        <v>1551</v>
      </c>
      <c r="B55" s="30" t="s">
        <v>1572</v>
      </c>
      <c r="C55" s="30" t="s">
        <v>1573</v>
      </c>
      <c r="D55" s="30" t="s">
        <v>1574</v>
      </c>
      <c r="E55" s="30">
        <v>280000134</v>
      </c>
      <c r="F55" s="30" t="s">
        <v>1592</v>
      </c>
      <c r="G55" s="30" t="s">
        <v>1593</v>
      </c>
      <c r="H55" s="30" t="s">
        <v>1594</v>
      </c>
      <c r="I55" s="27"/>
      <c r="J55" s="30" t="s">
        <v>1595</v>
      </c>
      <c r="K55" s="30">
        <v>617</v>
      </c>
      <c r="L55" s="30">
        <v>143</v>
      </c>
      <c r="M55" s="30">
        <v>59173</v>
      </c>
      <c r="N55" s="30">
        <v>2545</v>
      </c>
      <c r="O55" s="30" t="s">
        <v>58</v>
      </c>
      <c r="P55" s="30">
        <v>9.91</v>
      </c>
      <c r="Q55" s="30" t="s">
        <v>1580</v>
      </c>
      <c r="R55" s="30">
        <v>2</v>
      </c>
      <c r="S55" s="30">
        <v>0</v>
      </c>
      <c r="T55" s="30">
        <v>44</v>
      </c>
      <c r="U55" s="30" t="s">
        <v>317</v>
      </c>
      <c r="V55" s="30" t="s">
        <v>620</v>
      </c>
      <c r="W55" s="30" t="s">
        <v>1257</v>
      </c>
      <c r="X55" s="30" t="s">
        <v>239</v>
      </c>
      <c r="Y55" s="30" t="s">
        <v>58</v>
      </c>
      <c r="Z55" s="30" t="s">
        <v>58</v>
      </c>
      <c r="AA55" s="30" t="s">
        <v>58</v>
      </c>
      <c r="AB55" s="30" t="s">
        <v>58</v>
      </c>
      <c r="AC55" s="30" t="s">
        <v>58</v>
      </c>
      <c r="AD55" s="30" t="s">
        <v>58</v>
      </c>
      <c r="AE55" s="30" t="s">
        <v>58</v>
      </c>
      <c r="AF55" s="30" t="s">
        <v>58</v>
      </c>
      <c r="AG55" s="30" t="s">
        <v>58</v>
      </c>
      <c r="AH55" s="30" t="s">
        <v>58</v>
      </c>
      <c r="AI55" s="30" t="s">
        <v>58</v>
      </c>
      <c r="AJ55" s="30" t="s">
        <v>58</v>
      </c>
      <c r="AK55" s="41"/>
      <c r="AL55" s="46"/>
    </row>
    <row r="56" spans="1:39" s="19" customFormat="1" ht="15" customHeight="1" x14ac:dyDescent="0.25">
      <c r="A56" s="30" t="s">
        <v>1551</v>
      </c>
      <c r="B56" s="30" t="s">
        <v>1572</v>
      </c>
      <c r="C56" s="30" t="s">
        <v>1596</v>
      </c>
      <c r="D56" s="30" t="s">
        <v>1597</v>
      </c>
      <c r="E56" s="30">
        <v>280000183</v>
      </c>
      <c r="F56" s="30" t="s">
        <v>340</v>
      </c>
      <c r="G56" s="30" t="s">
        <v>1598</v>
      </c>
      <c r="H56" s="30" t="s">
        <v>1599</v>
      </c>
      <c r="I56" s="30" t="s">
        <v>1600</v>
      </c>
      <c r="J56" s="30" t="s">
        <v>1601</v>
      </c>
      <c r="K56" s="30">
        <v>751</v>
      </c>
      <c r="L56" s="30">
        <v>105</v>
      </c>
      <c r="M56" s="31">
        <v>60355</v>
      </c>
      <c r="N56" s="31">
        <v>1410</v>
      </c>
      <c r="O56" s="30" t="s">
        <v>58</v>
      </c>
      <c r="P56" s="30">
        <v>1</v>
      </c>
      <c r="Q56" s="30" t="s">
        <v>1580</v>
      </c>
      <c r="R56" s="30">
        <v>6</v>
      </c>
      <c r="S56" s="30">
        <v>0</v>
      </c>
      <c r="T56" s="30">
        <v>2</v>
      </c>
      <c r="U56" s="30" t="s">
        <v>1602</v>
      </c>
      <c r="V56" s="30" t="s">
        <v>1603</v>
      </c>
      <c r="W56" s="30" t="s">
        <v>156</v>
      </c>
      <c r="X56" s="30"/>
      <c r="Y56" s="30" t="s">
        <v>58</v>
      </c>
      <c r="Z56" s="30" t="s">
        <v>59</v>
      </c>
      <c r="AA56" s="30" t="s">
        <v>1604</v>
      </c>
      <c r="AB56" s="30" t="s">
        <v>1605</v>
      </c>
      <c r="AC56" s="30" t="s">
        <v>58</v>
      </c>
      <c r="AD56" s="30" t="s">
        <v>58</v>
      </c>
      <c r="AE56" s="30" t="s">
        <v>58</v>
      </c>
      <c r="AF56" s="30" t="s">
        <v>1606</v>
      </c>
      <c r="AG56" s="30" t="s">
        <v>58</v>
      </c>
      <c r="AH56" s="30" t="s">
        <v>58</v>
      </c>
      <c r="AI56" s="30" t="s">
        <v>58</v>
      </c>
      <c r="AJ56" s="30" t="s">
        <v>59</v>
      </c>
      <c r="AK56" s="41"/>
      <c r="AL56" s="41" t="s">
        <v>2223</v>
      </c>
    </row>
    <row r="57" spans="1:39" s="19" customFormat="1" ht="15" customHeight="1" x14ac:dyDescent="0.25">
      <c r="A57" s="30" t="s">
        <v>1551</v>
      </c>
      <c r="B57" s="30" t="s">
        <v>1607</v>
      </c>
      <c r="C57" s="30" t="s">
        <v>1608</v>
      </c>
      <c r="D57" s="30" t="s">
        <v>1609</v>
      </c>
      <c r="E57" s="30">
        <v>290000041</v>
      </c>
      <c r="F57" s="30" t="s">
        <v>1610</v>
      </c>
      <c r="G57" s="30" t="s">
        <v>1611</v>
      </c>
      <c r="H57" s="30" t="s">
        <v>1612</v>
      </c>
      <c r="I57" s="30" t="s">
        <v>1613</v>
      </c>
      <c r="J57" s="30" t="s">
        <v>1614</v>
      </c>
      <c r="K57" s="30">
        <v>181</v>
      </c>
      <c r="L57" s="30">
        <v>26</v>
      </c>
      <c r="M57" s="30">
        <v>16425</v>
      </c>
      <c r="N57" s="30">
        <v>568</v>
      </c>
      <c r="O57" s="30" t="s">
        <v>59</v>
      </c>
      <c r="P57" s="30">
        <v>0</v>
      </c>
      <c r="Q57" s="30" t="s">
        <v>1615</v>
      </c>
      <c r="R57" s="30">
        <v>0</v>
      </c>
      <c r="S57" s="30">
        <v>0</v>
      </c>
      <c r="T57" s="30">
        <v>0</v>
      </c>
      <c r="U57" s="30" t="s">
        <v>1616</v>
      </c>
      <c r="V57" s="30"/>
      <c r="W57" s="30"/>
      <c r="X57" s="30"/>
      <c r="Y57" s="30" t="s">
        <v>58</v>
      </c>
      <c r="Z57" s="30" t="s">
        <v>59</v>
      </c>
      <c r="AA57" s="30" t="s">
        <v>58</v>
      </c>
      <c r="AB57" s="30" t="s">
        <v>59</v>
      </c>
      <c r="AC57" s="30" t="s">
        <v>58</v>
      </c>
      <c r="AD57" s="30" t="s">
        <v>58</v>
      </c>
      <c r="AE57" s="30" t="s">
        <v>59</v>
      </c>
      <c r="AF57" s="30" t="s">
        <v>59</v>
      </c>
      <c r="AG57" s="30" t="s">
        <v>58</v>
      </c>
      <c r="AH57" s="30" t="s">
        <v>58</v>
      </c>
      <c r="AI57" s="30" t="s">
        <v>58</v>
      </c>
      <c r="AJ57" s="30" t="s">
        <v>59</v>
      </c>
      <c r="AK57" s="41"/>
      <c r="AL57" s="41"/>
    </row>
    <row r="58" spans="1:39" s="19" customFormat="1" ht="15" customHeight="1" x14ac:dyDescent="0.25">
      <c r="A58" s="30" t="s">
        <v>1551</v>
      </c>
      <c r="B58" s="30" t="s">
        <v>1607</v>
      </c>
      <c r="C58" s="30" t="s">
        <v>1608</v>
      </c>
      <c r="D58" s="30" t="s">
        <v>1609</v>
      </c>
      <c r="E58" s="30">
        <v>290000041</v>
      </c>
      <c r="F58" s="30" t="s">
        <v>294</v>
      </c>
      <c r="G58" s="30" t="s">
        <v>1617</v>
      </c>
      <c r="H58" s="30" t="s">
        <v>1618</v>
      </c>
      <c r="I58" s="30" t="s">
        <v>1619</v>
      </c>
      <c r="J58" s="30" t="s">
        <v>1620</v>
      </c>
      <c r="K58" s="30">
        <v>181</v>
      </c>
      <c r="L58" s="30">
        <v>26</v>
      </c>
      <c r="M58" s="30">
        <v>16425</v>
      </c>
      <c r="N58" s="30">
        <v>568</v>
      </c>
      <c r="O58" s="30" t="s">
        <v>59</v>
      </c>
      <c r="P58" s="30">
        <v>0</v>
      </c>
      <c r="Q58" s="30" t="s">
        <v>1615</v>
      </c>
      <c r="R58" s="30">
        <v>0</v>
      </c>
      <c r="S58" s="30">
        <v>0</v>
      </c>
      <c r="T58" s="30">
        <v>0</v>
      </c>
      <c r="U58" s="30" t="s">
        <v>1616</v>
      </c>
      <c r="V58" s="30"/>
      <c r="W58" s="30"/>
      <c r="X58" s="30"/>
      <c r="Y58" s="30" t="s">
        <v>58</v>
      </c>
      <c r="Z58" s="30" t="s">
        <v>59</v>
      </c>
      <c r="AA58" s="30" t="s">
        <v>58</v>
      </c>
      <c r="AB58" s="30" t="s">
        <v>59</v>
      </c>
      <c r="AC58" s="30" t="s">
        <v>58</v>
      </c>
      <c r="AD58" s="30" t="s">
        <v>58</v>
      </c>
      <c r="AE58" s="30" t="s">
        <v>59</v>
      </c>
      <c r="AF58" s="30" t="s">
        <v>59</v>
      </c>
      <c r="AG58" s="30" t="s">
        <v>58</v>
      </c>
      <c r="AH58" s="30" t="s">
        <v>58</v>
      </c>
      <c r="AI58" s="30" t="s">
        <v>58</v>
      </c>
      <c r="AJ58" s="30" t="s">
        <v>59</v>
      </c>
      <c r="AK58" s="41"/>
      <c r="AL58" s="41"/>
    </row>
    <row r="59" spans="1:39" s="19" customFormat="1" ht="15" customHeight="1" x14ac:dyDescent="0.25">
      <c r="A59" s="30" t="s">
        <v>1551</v>
      </c>
      <c r="B59" s="30" t="s">
        <v>1607</v>
      </c>
      <c r="C59" s="30" t="s">
        <v>1621</v>
      </c>
      <c r="D59" s="30" t="s">
        <v>1622</v>
      </c>
      <c r="E59" s="30">
        <v>290020700</v>
      </c>
      <c r="F59" s="30" t="s">
        <v>1623</v>
      </c>
      <c r="G59" s="30" t="s">
        <v>1624</v>
      </c>
      <c r="H59" s="30" t="s">
        <v>1625</v>
      </c>
      <c r="I59" s="30" t="s">
        <v>1626</v>
      </c>
      <c r="J59" s="30" t="s">
        <v>1627</v>
      </c>
      <c r="K59" s="30">
        <v>824</v>
      </c>
      <c r="L59" s="30">
        <v>334</v>
      </c>
      <c r="M59" s="30">
        <v>54004</v>
      </c>
      <c r="N59" s="30">
        <v>2412</v>
      </c>
      <c r="O59" s="30" t="s">
        <v>58</v>
      </c>
      <c r="P59" s="30">
        <v>5</v>
      </c>
      <c r="Q59" s="30" t="s">
        <v>1615</v>
      </c>
      <c r="R59" s="30">
        <v>1</v>
      </c>
      <c r="S59" s="30">
        <v>0</v>
      </c>
      <c r="T59" s="30">
        <v>28</v>
      </c>
      <c r="U59" s="30" t="s">
        <v>1628</v>
      </c>
      <c r="V59" s="30" t="s">
        <v>1629</v>
      </c>
      <c r="W59" s="30" t="s">
        <v>240</v>
      </c>
      <c r="X59" s="30" t="s">
        <v>781</v>
      </c>
      <c r="Y59" s="30" t="s">
        <v>82</v>
      </c>
      <c r="Z59" s="30" t="s">
        <v>467</v>
      </c>
      <c r="AA59" s="30" t="s">
        <v>82</v>
      </c>
      <c r="AB59" s="30" t="s">
        <v>82</v>
      </c>
      <c r="AC59" s="30" t="s">
        <v>82</v>
      </c>
      <c r="AD59" s="30" t="s">
        <v>82</v>
      </c>
      <c r="AE59" s="30" t="s">
        <v>82</v>
      </c>
      <c r="AF59" s="30" t="s">
        <v>82</v>
      </c>
      <c r="AG59" s="30" t="s">
        <v>82</v>
      </c>
      <c r="AH59" s="30" t="s">
        <v>82</v>
      </c>
      <c r="AI59" s="30" t="s">
        <v>82</v>
      </c>
      <c r="AJ59" s="30" t="s">
        <v>82</v>
      </c>
      <c r="AK59" s="41"/>
      <c r="AL59" s="46" t="s">
        <v>2227</v>
      </c>
    </row>
    <row r="60" spans="1:39" s="19" customFormat="1" ht="15" customHeight="1" x14ac:dyDescent="0.25">
      <c r="A60" s="30" t="s">
        <v>1551</v>
      </c>
      <c r="B60" s="30" t="s">
        <v>1607</v>
      </c>
      <c r="C60" s="30" t="s">
        <v>1621</v>
      </c>
      <c r="D60" s="30" t="s">
        <v>1622</v>
      </c>
      <c r="E60" s="30">
        <v>290020700</v>
      </c>
      <c r="F60" s="30" t="s">
        <v>1630</v>
      </c>
      <c r="G60" s="30" t="s">
        <v>1631</v>
      </c>
      <c r="H60" s="30" t="s">
        <v>1632</v>
      </c>
      <c r="I60" s="30" t="s">
        <v>1633</v>
      </c>
      <c r="J60" s="30" t="s">
        <v>1634</v>
      </c>
      <c r="K60" s="30">
        <v>824</v>
      </c>
      <c r="L60" s="30">
        <v>334</v>
      </c>
      <c r="M60" s="30">
        <v>54004</v>
      </c>
      <c r="N60" s="30">
        <v>2412</v>
      </c>
      <c r="O60" s="30" t="s">
        <v>58</v>
      </c>
      <c r="P60" s="30">
        <v>5</v>
      </c>
      <c r="Q60" s="30" t="s">
        <v>1615</v>
      </c>
      <c r="R60" s="30">
        <v>1</v>
      </c>
      <c r="S60" s="30">
        <v>0</v>
      </c>
      <c r="T60" s="30">
        <v>28</v>
      </c>
      <c r="U60" s="30" t="s">
        <v>1628</v>
      </c>
      <c r="V60" s="30" t="s">
        <v>1629</v>
      </c>
      <c r="W60" s="30" t="s">
        <v>240</v>
      </c>
      <c r="X60" s="30" t="s">
        <v>781</v>
      </c>
      <c r="Y60" s="30" t="s">
        <v>82</v>
      </c>
      <c r="Z60" s="30" t="s">
        <v>467</v>
      </c>
      <c r="AA60" s="30" t="s">
        <v>82</v>
      </c>
      <c r="AB60" s="30" t="s">
        <v>82</v>
      </c>
      <c r="AC60" s="30" t="s">
        <v>82</v>
      </c>
      <c r="AD60" s="30" t="s">
        <v>82</v>
      </c>
      <c r="AE60" s="30" t="s">
        <v>82</v>
      </c>
      <c r="AF60" s="30" t="s">
        <v>82</v>
      </c>
      <c r="AG60" s="30" t="s">
        <v>82</v>
      </c>
      <c r="AH60" s="30" t="s">
        <v>82</v>
      </c>
      <c r="AI60" s="30" t="s">
        <v>82</v>
      </c>
      <c r="AJ60" s="30" t="s">
        <v>82</v>
      </c>
      <c r="AK60" s="41"/>
      <c r="AL60" s="46"/>
    </row>
    <row r="61" spans="1:39" s="19" customFormat="1" ht="15" customHeight="1" x14ac:dyDescent="0.25">
      <c r="A61" s="30" t="s">
        <v>1551</v>
      </c>
      <c r="B61" s="30" t="s">
        <v>1607</v>
      </c>
      <c r="C61" s="30" t="s">
        <v>1621</v>
      </c>
      <c r="D61" s="30" t="s">
        <v>1622</v>
      </c>
      <c r="E61" s="30">
        <v>290020700</v>
      </c>
      <c r="F61" s="30" t="s">
        <v>1635</v>
      </c>
      <c r="G61" s="30" t="s">
        <v>1636</v>
      </c>
      <c r="H61" s="30" t="s">
        <v>1637</v>
      </c>
      <c r="I61" s="30" t="s">
        <v>1638</v>
      </c>
      <c r="J61" s="30" t="s">
        <v>1639</v>
      </c>
      <c r="K61" s="30">
        <v>824</v>
      </c>
      <c r="L61" s="30">
        <v>334</v>
      </c>
      <c r="M61" s="30">
        <v>54004</v>
      </c>
      <c r="N61" s="30">
        <v>2412</v>
      </c>
      <c r="O61" s="30" t="s">
        <v>58</v>
      </c>
      <c r="P61" s="30">
        <v>5</v>
      </c>
      <c r="Q61" s="30" t="s">
        <v>1615</v>
      </c>
      <c r="R61" s="30">
        <v>1</v>
      </c>
      <c r="S61" s="30">
        <v>0</v>
      </c>
      <c r="T61" s="30">
        <v>28</v>
      </c>
      <c r="U61" s="30" t="s">
        <v>1628</v>
      </c>
      <c r="V61" s="30" t="s">
        <v>1629</v>
      </c>
      <c r="W61" s="30" t="s">
        <v>240</v>
      </c>
      <c r="X61" s="30" t="s">
        <v>781</v>
      </c>
      <c r="Y61" s="30" t="s">
        <v>82</v>
      </c>
      <c r="Z61" s="30" t="s">
        <v>467</v>
      </c>
      <c r="AA61" s="30" t="s">
        <v>82</v>
      </c>
      <c r="AB61" s="30" t="s">
        <v>82</v>
      </c>
      <c r="AC61" s="30" t="s">
        <v>82</v>
      </c>
      <c r="AD61" s="30" t="s">
        <v>82</v>
      </c>
      <c r="AE61" s="30" t="s">
        <v>82</v>
      </c>
      <c r="AF61" s="30" t="s">
        <v>82</v>
      </c>
      <c r="AG61" s="30" t="s">
        <v>82</v>
      </c>
      <c r="AH61" s="30" t="s">
        <v>82</v>
      </c>
      <c r="AI61" s="30" t="s">
        <v>82</v>
      </c>
      <c r="AJ61" s="30" t="s">
        <v>82</v>
      </c>
      <c r="AK61" s="41"/>
      <c r="AL61" s="46"/>
    </row>
    <row r="62" spans="1:39" s="19" customFormat="1" ht="15" customHeight="1" x14ac:dyDescent="0.25">
      <c r="A62" s="30" t="s">
        <v>1551</v>
      </c>
      <c r="B62" s="30" t="s">
        <v>1607</v>
      </c>
      <c r="C62" s="30" t="s">
        <v>1621</v>
      </c>
      <c r="D62" s="30" t="s">
        <v>1622</v>
      </c>
      <c r="E62" s="30">
        <v>290020700</v>
      </c>
      <c r="F62" s="30" t="s">
        <v>1640</v>
      </c>
      <c r="G62" s="30" t="s">
        <v>1641</v>
      </c>
      <c r="H62" s="30" t="s">
        <v>1569</v>
      </c>
      <c r="I62" s="30" t="s">
        <v>1642</v>
      </c>
      <c r="J62" s="30" t="s">
        <v>1643</v>
      </c>
      <c r="K62" s="30">
        <v>824</v>
      </c>
      <c r="L62" s="30">
        <v>334</v>
      </c>
      <c r="M62" s="30">
        <v>54004</v>
      </c>
      <c r="N62" s="30">
        <v>2412</v>
      </c>
      <c r="O62" s="30" t="s">
        <v>58</v>
      </c>
      <c r="P62" s="30">
        <v>5</v>
      </c>
      <c r="Q62" s="30" t="s">
        <v>1615</v>
      </c>
      <c r="R62" s="30">
        <v>1</v>
      </c>
      <c r="S62" s="30">
        <v>0</v>
      </c>
      <c r="T62" s="30">
        <v>28</v>
      </c>
      <c r="U62" s="30" t="s">
        <v>1628</v>
      </c>
      <c r="V62" s="30" t="s">
        <v>1629</v>
      </c>
      <c r="W62" s="30" t="s">
        <v>240</v>
      </c>
      <c r="X62" s="30" t="s">
        <v>781</v>
      </c>
      <c r="Y62" s="30" t="s">
        <v>82</v>
      </c>
      <c r="Z62" s="30" t="s">
        <v>467</v>
      </c>
      <c r="AA62" s="30" t="s">
        <v>82</v>
      </c>
      <c r="AB62" s="30" t="s">
        <v>82</v>
      </c>
      <c r="AC62" s="30" t="s">
        <v>82</v>
      </c>
      <c r="AD62" s="30" t="s">
        <v>82</v>
      </c>
      <c r="AE62" s="30" t="s">
        <v>82</v>
      </c>
      <c r="AF62" s="30" t="s">
        <v>82</v>
      </c>
      <c r="AG62" s="30" t="s">
        <v>82</v>
      </c>
      <c r="AH62" s="30" t="s">
        <v>82</v>
      </c>
      <c r="AI62" s="30" t="s">
        <v>82</v>
      </c>
      <c r="AJ62" s="30" t="s">
        <v>82</v>
      </c>
      <c r="AK62" s="41"/>
      <c r="AL62" s="46"/>
    </row>
    <row r="63" spans="1:39" s="19" customFormat="1" ht="15" customHeight="1" x14ac:dyDescent="0.25">
      <c r="A63" s="30" t="s">
        <v>1551</v>
      </c>
      <c r="B63" s="30" t="s">
        <v>1607</v>
      </c>
      <c r="C63" s="30" t="s">
        <v>1621</v>
      </c>
      <c r="D63" s="30" t="s">
        <v>1622</v>
      </c>
      <c r="E63" s="30">
        <v>290020700</v>
      </c>
      <c r="F63" s="30" t="s">
        <v>1644</v>
      </c>
      <c r="G63" s="30" t="s">
        <v>1645</v>
      </c>
      <c r="H63" s="30" t="s">
        <v>1646</v>
      </c>
      <c r="I63" s="30" t="s">
        <v>1647</v>
      </c>
      <c r="J63" s="30" t="s">
        <v>1648</v>
      </c>
      <c r="K63" s="30">
        <v>824</v>
      </c>
      <c r="L63" s="30">
        <v>334</v>
      </c>
      <c r="M63" s="30">
        <v>54004</v>
      </c>
      <c r="N63" s="30">
        <v>2412</v>
      </c>
      <c r="O63" s="30" t="s">
        <v>58</v>
      </c>
      <c r="P63" s="30">
        <v>5</v>
      </c>
      <c r="Q63" s="30" t="s">
        <v>1615</v>
      </c>
      <c r="R63" s="30">
        <v>1</v>
      </c>
      <c r="S63" s="30">
        <v>0</v>
      </c>
      <c r="T63" s="30">
        <v>28</v>
      </c>
      <c r="U63" s="30" t="s">
        <v>1628</v>
      </c>
      <c r="V63" s="30" t="s">
        <v>1629</v>
      </c>
      <c r="W63" s="30" t="s">
        <v>240</v>
      </c>
      <c r="X63" s="30" t="s">
        <v>781</v>
      </c>
      <c r="Y63" s="30" t="s">
        <v>82</v>
      </c>
      <c r="Z63" s="30" t="s">
        <v>467</v>
      </c>
      <c r="AA63" s="30" t="s">
        <v>82</v>
      </c>
      <c r="AB63" s="30" t="s">
        <v>82</v>
      </c>
      <c r="AC63" s="30" t="s">
        <v>82</v>
      </c>
      <c r="AD63" s="30" t="s">
        <v>82</v>
      </c>
      <c r="AE63" s="30" t="s">
        <v>82</v>
      </c>
      <c r="AF63" s="30" t="s">
        <v>82</v>
      </c>
      <c r="AG63" s="30" t="s">
        <v>82</v>
      </c>
      <c r="AH63" s="30" t="s">
        <v>82</v>
      </c>
      <c r="AI63" s="30" t="s">
        <v>82</v>
      </c>
      <c r="AJ63" s="30" t="s">
        <v>82</v>
      </c>
      <c r="AK63" s="41"/>
      <c r="AL63" s="46"/>
    </row>
    <row r="64" spans="1:39" s="19" customFormat="1" ht="15" customHeight="1" x14ac:dyDescent="0.25">
      <c r="A64" s="30" t="s">
        <v>1551</v>
      </c>
      <c r="B64" s="30" t="s">
        <v>1607</v>
      </c>
      <c r="C64" s="30" t="s">
        <v>1621</v>
      </c>
      <c r="D64" s="30" t="s">
        <v>1649</v>
      </c>
      <c r="E64" s="30">
        <v>290000298</v>
      </c>
      <c r="F64" s="30" t="s">
        <v>1650</v>
      </c>
      <c r="G64" s="30" t="s">
        <v>1651</v>
      </c>
      <c r="H64" s="30" t="s">
        <v>1652</v>
      </c>
      <c r="I64" s="30" t="s">
        <v>1653</v>
      </c>
      <c r="J64" s="30" t="s">
        <v>1654</v>
      </c>
      <c r="K64" s="30">
        <v>221</v>
      </c>
      <c r="L64" s="30">
        <v>199</v>
      </c>
      <c r="M64" s="30">
        <v>3117</v>
      </c>
      <c r="N64" s="30">
        <v>0</v>
      </c>
      <c r="O64" s="30" t="s">
        <v>58</v>
      </c>
      <c r="P64" s="30"/>
      <c r="Q64" s="30" t="s">
        <v>1615</v>
      </c>
      <c r="R64" s="30">
        <v>6</v>
      </c>
      <c r="S64" s="30">
        <v>2</v>
      </c>
      <c r="T64" s="30"/>
      <c r="U64" s="30" t="s">
        <v>227</v>
      </c>
      <c r="V64" s="30" t="s">
        <v>1655</v>
      </c>
      <c r="W64" s="30" t="s">
        <v>1656</v>
      </c>
      <c r="X64" s="30" t="s">
        <v>1657</v>
      </c>
      <c r="Y64" s="30" t="s">
        <v>58</v>
      </c>
      <c r="Z64" s="30" t="s">
        <v>59</v>
      </c>
      <c r="AA64" s="30" t="s">
        <v>59</v>
      </c>
      <c r="AB64" s="30" t="s">
        <v>59</v>
      </c>
      <c r="AC64" s="30" t="s">
        <v>59</v>
      </c>
      <c r="AD64" s="30" t="s">
        <v>58</v>
      </c>
      <c r="AE64" s="30" t="s">
        <v>59</v>
      </c>
      <c r="AF64" s="30" t="s">
        <v>59</v>
      </c>
      <c r="AG64" s="30" t="s">
        <v>58</v>
      </c>
      <c r="AH64" s="30" t="s">
        <v>59</v>
      </c>
      <c r="AI64" s="30" t="s">
        <v>59</v>
      </c>
      <c r="AJ64" s="30" t="s">
        <v>59</v>
      </c>
      <c r="AK64" s="41"/>
      <c r="AL64" s="41"/>
    </row>
    <row r="65" spans="1:39" s="19" customFormat="1" ht="15" customHeight="1" x14ac:dyDescent="0.25">
      <c r="A65" s="30" t="s">
        <v>1551</v>
      </c>
      <c r="B65" s="30" t="s">
        <v>1607</v>
      </c>
      <c r="C65" s="30" t="s">
        <v>1621</v>
      </c>
      <c r="D65" s="30" t="s">
        <v>1649</v>
      </c>
      <c r="E65" s="30">
        <v>290000298</v>
      </c>
      <c r="F65" s="30" t="s">
        <v>448</v>
      </c>
      <c r="G65" s="30" t="s">
        <v>1658</v>
      </c>
      <c r="H65" s="30" t="s">
        <v>1659</v>
      </c>
      <c r="I65" s="30" t="s">
        <v>1660</v>
      </c>
      <c r="J65" s="30" t="s">
        <v>1661</v>
      </c>
      <c r="K65" s="30">
        <v>221</v>
      </c>
      <c r="L65" s="30">
        <v>199</v>
      </c>
      <c r="M65" s="30">
        <v>3117</v>
      </c>
      <c r="N65" s="30">
        <v>0</v>
      </c>
      <c r="O65" s="30" t="s">
        <v>58</v>
      </c>
      <c r="P65" s="30"/>
      <c r="Q65" s="30" t="s">
        <v>1615</v>
      </c>
      <c r="R65" s="30">
        <v>6</v>
      </c>
      <c r="S65" s="30">
        <v>2</v>
      </c>
      <c r="T65" s="30"/>
      <c r="U65" s="30" t="s">
        <v>227</v>
      </c>
      <c r="V65" s="30" t="s">
        <v>1655</v>
      </c>
      <c r="W65" s="30" t="s">
        <v>1656</v>
      </c>
      <c r="X65" s="30" t="s">
        <v>1657</v>
      </c>
      <c r="Y65" s="30" t="s">
        <v>58</v>
      </c>
      <c r="Z65" s="30" t="s">
        <v>59</v>
      </c>
      <c r="AA65" s="30" t="s">
        <v>59</v>
      </c>
      <c r="AB65" s="30" t="s">
        <v>59</v>
      </c>
      <c r="AC65" s="30" t="s">
        <v>59</v>
      </c>
      <c r="AD65" s="30" t="s">
        <v>58</v>
      </c>
      <c r="AE65" s="30" t="s">
        <v>59</v>
      </c>
      <c r="AF65" s="30" t="s">
        <v>59</v>
      </c>
      <c r="AG65" s="30" t="s">
        <v>58</v>
      </c>
      <c r="AH65" s="30" t="s">
        <v>59</v>
      </c>
      <c r="AI65" s="30" t="s">
        <v>59</v>
      </c>
      <c r="AJ65" s="30" t="s">
        <v>59</v>
      </c>
      <c r="AK65" s="41"/>
      <c r="AL65" s="41"/>
    </row>
    <row r="66" spans="1:39" s="19" customFormat="1" ht="15" customHeight="1" x14ac:dyDescent="0.25">
      <c r="A66" s="30" t="s">
        <v>1551</v>
      </c>
      <c r="B66" s="30" t="s">
        <v>1607</v>
      </c>
      <c r="C66" s="30" t="s">
        <v>1621</v>
      </c>
      <c r="D66" s="30" t="s">
        <v>1649</v>
      </c>
      <c r="E66" s="30">
        <v>290000298</v>
      </c>
      <c r="F66" s="30" t="s">
        <v>301</v>
      </c>
      <c r="G66" s="30" t="s">
        <v>1662</v>
      </c>
      <c r="H66" s="30" t="s">
        <v>1569</v>
      </c>
      <c r="I66" s="30" t="s">
        <v>1663</v>
      </c>
      <c r="J66" s="30" t="s">
        <v>1664</v>
      </c>
      <c r="K66" s="30">
        <v>221</v>
      </c>
      <c r="L66" s="30">
        <v>199</v>
      </c>
      <c r="M66" s="30">
        <v>3117</v>
      </c>
      <c r="N66" s="30">
        <v>0</v>
      </c>
      <c r="O66" s="30" t="s">
        <v>58</v>
      </c>
      <c r="P66" s="30"/>
      <c r="Q66" s="30" t="s">
        <v>1615</v>
      </c>
      <c r="R66" s="30">
        <v>6</v>
      </c>
      <c r="S66" s="30">
        <v>2</v>
      </c>
      <c r="T66" s="30"/>
      <c r="U66" s="30" t="s">
        <v>227</v>
      </c>
      <c r="V66" s="30" t="s">
        <v>1655</v>
      </c>
      <c r="W66" s="30" t="s">
        <v>1656</v>
      </c>
      <c r="X66" s="30" t="s">
        <v>1657</v>
      </c>
      <c r="Y66" s="30" t="s">
        <v>58</v>
      </c>
      <c r="Z66" s="30" t="s">
        <v>59</v>
      </c>
      <c r="AA66" s="30" t="s">
        <v>59</v>
      </c>
      <c r="AB66" s="30" t="s">
        <v>59</v>
      </c>
      <c r="AC66" s="30" t="s">
        <v>59</v>
      </c>
      <c r="AD66" s="30" t="s">
        <v>58</v>
      </c>
      <c r="AE66" s="30" t="s">
        <v>59</v>
      </c>
      <c r="AF66" s="30" t="s">
        <v>59</v>
      </c>
      <c r="AG66" s="30" t="s">
        <v>58</v>
      </c>
      <c r="AH66" s="30" t="s">
        <v>59</v>
      </c>
      <c r="AI66" s="30" t="s">
        <v>59</v>
      </c>
      <c r="AJ66" s="30" t="s">
        <v>59</v>
      </c>
      <c r="AK66" s="41"/>
      <c r="AL66" s="41"/>
    </row>
    <row r="67" spans="1:39" s="19" customFormat="1" ht="15" customHeight="1" x14ac:dyDescent="0.25">
      <c r="A67" s="30" t="s">
        <v>1551</v>
      </c>
      <c r="B67" s="30" t="s">
        <v>1607</v>
      </c>
      <c r="C67" s="30" t="s">
        <v>1621</v>
      </c>
      <c r="D67" s="30" t="s">
        <v>1649</v>
      </c>
      <c r="E67" s="30">
        <v>290000298</v>
      </c>
      <c r="F67" s="30" t="s">
        <v>1665</v>
      </c>
      <c r="G67" s="30" t="s">
        <v>1666</v>
      </c>
      <c r="H67" s="30" t="s">
        <v>1667</v>
      </c>
      <c r="I67" s="30" t="s">
        <v>1668</v>
      </c>
      <c r="J67" s="30" t="s">
        <v>1669</v>
      </c>
      <c r="K67" s="30">
        <v>221</v>
      </c>
      <c r="L67" s="30">
        <v>199</v>
      </c>
      <c r="M67" s="30">
        <v>3117</v>
      </c>
      <c r="N67" s="30">
        <v>0</v>
      </c>
      <c r="O67" s="30" t="s">
        <v>58</v>
      </c>
      <c r="P67" s="30"/>
      <c r="Q67" s="30" t="s">
        <v>1615</v>
      </c>
      <c r="R67" s="30">
        <v>6</v>
      </c>
      <c r="S67" s="30">
        <v>2</v>
      </c>
      <c r="T67" s="30"/>
      <c r="U67" s="30" t="s">
        <v>227</v>
      </c>
      <c r="V67" s="30" t="s">
        <v>1655</v>
      </c>
      <c r="W67" s="30" t="s">
        <v>1656</v>
      </c>
      <c r="X67" s="30" t="s">
        <v>1657</v>
      </c>
      <c r="Y67" s="30" t="s">
        <v>58</v>
      </c>
      <c r="Z67" s="30" t="s">
        <v>59</v>
      </c>
      <c r="AA67" s="30" t="s">
        <v>59</v>
      </c>
      <c r="AB67" s="30" t="s">
        <v>59</v>
      </c>
      <c r="AC67" s="30" t="s">
        <v>59</v>
      </c>
      <c r="AD67" s="30" t="s">
        <v>58</v>
      </c>
      <c r="AE67" s="30" t="s">
        <v>59</v>
      </c>
      <c r="AF67" s="30" t="s">
        <v>59</v>
      </c>
      <c r="AG67" s="30" t="s">
        <v>58</v>
      </c>
      <c r="AH67" s="30" t="s">
        <v>59</v>
      </c>
      <c r="AI67" s="30" t="s">
        <v>59</v>
      </c>
      <c r="AJ67" s="30" t="s">
        <v>59</v>
      </c>
      <c r="AK67" s="41"/>
      <c r="AL67" s="41"/>
    </row>
    <row r="68" spans="1:39" s="19" customFormat="1" ht="15" customHeight="1" x14ac:dyDescent="0.25">
      <c r="A68" s="30" t="s">
        <v>1551</v>
      </c>
      <c r="B68" s="30" t="s">
        <v>1607</v>
      </c>
      <c r="C68" s="30" t="s">
        <v>1670</v>
      </c>
      <c r="D68" s="30" t="s">
        <v>1671</v>
      </c>
      <c r="E68" s="30">
        <v>290000728</v>
      </c>
      <c r="F68" s="30" t="s">
        <v>261</v>
      </c>
      <c r="G68" s="30" t="s">
        <v>1672</v>
      </c>
      <c r="H68" s="30" t="s">
        <v>1673</v>
      </c>
      <c r="I68" s="30" t="s">
        <v>1674</v>
      </c>
      <c r="J68" s="30" t="s">
        <v>1675</v>
      </c>
      <c r="K68" s="30">
        <v>136</v>
      </c>
      <c r="L68" s="30">
        <v>14</v>
      </c>
      <c r="M68" s="30">
        <v>20000</v>
      </c>
      <c r="N68" s="30">
        <v>0</v>
      </c>
      <c r="O68" s="30" t="s">
        <v>58</v>
      </c>
      <c r="P68" s="30">
        <v>1.6</v>
      </c>
      <c r="Q68" s="30" t="s">
        <v>1615</v>
      </c>
      <c r="R68" s="30">
        <v>3</v>
      </c>
      <c r="S68" s="30">
        <v>0</v>
      </c>
      <c r="T68" s="30">
        <v>1</v>
      </c>
      <c r="U68" s="30" t="s">
        <v>1676</v>
      </c>
      <c r="V68" s="30" t="s">
        <v>1677</v>
      </c>
      <c r="W68" s="30" t="s">
        <v>730</v>
      </c>
      <c r="X68" s="30" t="s">
        <v>1678</v>
      </c>
      <c r="Y68" s="30" t="s">
        <v>58</v>
      </c>
      <c r="Z68" s="30" t="s">
        <v>59</v>
      </c>
      <c r="AA68" s="27" t="s">
        <v>58</v>
      </c>
      <c r="AB68" s="30" t="s">
        <v>58</v>
      </c>
      <c r="AC68" s="30" t="s">
        <v>58</v>
      </c>
      <c r="AD68" s="30" t="s">
        <v>58</v>
      </c>
      <c r="AE68" s="30" t="s">
        <v>59</v>
      </c>
      <c r="AF68" s="30" t="s">
        <v>58</v>
      </c>
      <c r="AG68" s="30" t="s">
        <v>58</v>
      </c>
      <c r="AH68" s="30" t="s">
        <v>58</v>
      </c>
      <c r="AI68" s="30" t="s">
        <v>59</v>
      </c>
      <c r="AJ68" s="30" t="s">
        <v>59</v>
      </c>
      <c r="AK68" s="41"/>
      <c r="AL68" s="41"/>
    </row>
    <row r="69" spans="1:39" s="19" customFormat="1" ht="15" customHeight="1" x14ac:dyDescent="0.25">
      <c r="A69" s="30" t="s">
        <v>1551</v>
      </c>
      <c r="B69" s="30" t="s">
        <v>1607</v>
      </c>
      <c r="C69" s="30" t="s">
        <v>1670</v>
      </c>
      <c r="D69" s="30" t="s">
        <v>1671</v>
      </c>
      <c r="E69" s="30">
        <v>290000728</v>
      </c>
      <c r="F69" s="30" t="s">
        <v>1010</v>
      </c>
      <c r="G69" s="30" t="s">
        <v>1679</v>
      </c>
      <c r="H69" s="30" t="s">
        <v>1680</v>
      </c>
      <c r="I69" s="32" t="s">
        <v>1681</v>
      </c>
      <c r="J69" s="33" t="s">
        <v>1682</v>
      </c>
      <c r="K69" s="30">
        <v>136</v>
      </c>
      <c r="L69" s="30">
        <v>14</v>
      </c>
      <c r="M69" s="30">
        <v>20000</v>
      </c>
      <c r="N69" s="30">
        <v>0</v>
      </c>
      <c r="O69" s="30" t="s">
        <v>58</v>
      </c>
      <c r="P69" s="30">
        <v>1.6</v>
      </c>
      <c r="Q69" s="30" t="s">
        <v>1615</v>
      </c>
      <c r="R69" s="30">
        <v>3</v>
      </c>
      <c r="S69" s="30">
        <v>0</v>
      </c>
      <c r="T69" s="30">
        <v>1</v>
      </c>
      <c r="U69" s="30" t="s">
        <v>1676</v>
      </c>
      <c r="V69" s="30" t="s">
        <v>1677</v>
      </c>
      <c r="W69" s="30" t="s">
        <v>730</v>
      </c>
      <c r="X69" s="30" t="s">
        <v>1678</v>
      </c>
      <c r="Y69" s="30" t="s">
        <v>58</v>
      </c>
      <c r="Z69" s="30" t="s">
        <v>59</v>
      </c>
      <c r="AA69" s="27" t="s">
        <v>59</v>
      </c>
      <c r="AB69" s="30" t="s">
        <v>58</v>
      </c>
      <c r="AC69" s="30" t="s">
        <v>58</v>
      </c>
      <c r="AD69" s="30" t="s">
        <v>58</v>
      </c>
      <c r="AE69" s="30" t="s">
        <v>59</v>
      </c>
      <c r="AF69" s="30" t="s">
        <v>58</v>
      </c>
      <c r="AG69" s="30" t="s">
        <v>58</v>
      </c>
      <c r="AH69" s="30" t="s">
        <v>58</v>
      </c>
      <c r="AI69" s="30" t="s">
        <v>59</v>
      </c>
      <c r="AJ69" s="30" t="s">
        <v>59</v>
      </c>
      <c r="AK69" s="41"/>
      <c r="AL69" s="41"/>
    </row>
    <row r="70" spans="1:39" s="19" customFormat="1" ht="15" customHeight="1" x14ac:dyDescent="0.25">
      <c r="A70" s="30" t="s">
        <v>1551</v>
      </c>
      <c r="B70" s="30" t="s">
        <v>1607</v>
      </c>
      <c r="C70" s="30" t="s">
        <v>1670</v>
      </c>
      <c r="D70" s="30" t="s">
        <v>1671</v>
      </c>
      <c r="E70" s="30">
        <v>290000728</v>
      </c>
      <c r="F70" s="30" t="s">
        <v>1683</v>
      </c>
      <c r="G70" s="30" t="s">
        <v>1684</v>
      </c>
      <c r="H70" s="30" t="s">
        <v>1685</v>
      </c>
      <c r="I70" s="30" t="s">
        <v>1686</v>
      </c>
      <c r="J70" s="30" t="s">
        <v>1687</v>
      </c>
      <c r="K70" s="30">
        <v>136</v>
      </c>
      <c r="L70" s="30">
        <v>14</v>
      </c>
      <c r="M70" s="30">
        <v>20000</v>
      </c>
      <c r="N70" s="30">
        <v>0</v>
      </c>
      <c r="O70" s="30" t="s">
        <v>58</v>
      </c>
      <c r="P70" s="30">
        <v>1.6</v>
      </c>
      <c r="Q70" s="30" t="s">
        <v>1615</v>
      </c>
      <c r="R70" s="30">
        <v>3</v>
      </c>
      <c r="S70" s="30">
        <v>0</v>
      </c>
      <c r="T70" s="30">
        <v>1</v>
      </c>
      <c r="U70" s="30" t="s">
        <v>1676</v>
      </c>
      <c r="V70" s="30" t="s">
        <v>1677</v>
      </c>
      <c r="W70" s="30" t="s">
        <v>730</v>
      </c>
      <c r="X70" s="30" t="s">
        <v>1678</v>
      </c>
      <c r="Y70" s="30" t="s">
        <v>58</v>
      </c>
      <c r="Z70" s="30" t="s">
        <v>59</v>
      </c>
      <c r="AA70" s="27" t="s">
        <v>58</v>
      </c>
      <c r="AB70" s="30" t="s">
        <v>58</v>
      </c>
      <c r="AC70" s="30" t="s">
        <v>58</v>
      </c>
      <c r="AD70" s="30" t="s">
        <v>58</v>
      </c>
      <c r="AE70" s="30" t="s">
        <v>59</v>
      </c>
      <c r="AF70" s="30" t="s">
        <v>58</v>
      </c>
      <c r="AG70" s="30" t="s">
        <v>58</v>
      </c>
      <c r="AH70" s="30" t="s">
        <v>58</v>
      </c>
      <c r="AI70" s="30" t="s">
        <v>59</v>
      </c>
      <c r="AJ70" s="30" t="s">
        <v>59</v>
      </c>
      <c r="AK70" s="41"/>
      <c r="AL70" s="41"/>
    </row>
    <row r="71" spans="1:39" s="19" customFormat="1" ht="15" customHeight="1" x14ac:dyDescent="0.25">
      <c r="A71" s="30" t="s">
        <v>1551</v>
      </c>
      <c r="B71" s="30" t="s">
        <v>1607</v>
      </c>
      <c r="C71" s="30" t="s">
        <v>1670</v>
      </c>
      <c r="D71" s="30" t="s">
        <v>1671</v>
      </c>
      <c r="E71" s="30">
        <v>290000728</v>
      </c>
      <c r="F71" s="30" t="s">
        <v>1688</v>
      </c>
      <c r="G71" s="30" t="s">
        <v>1689</v>
      </c>
      <c r="H71" s="30" t="s">
        <v>1690</v>
      </c>
      <c r="I71" s="30" t="s">
        <v>1691</v>
      </c>
      <c r="J71" s="30" t="s">
        <v>1692</v>
      </c>
      <c r="K71" s="30">
        <v>136</v>
      </c>
      <c r="L71" s="30">
        <v>14</v>
      </c>
      <c r="M71" s="30">
        <v>20000</v>
      </c>
      <c r="N71" s="30">
        <v>0</v>
      </c>
      <c r="O71" s="30" t="s">
        <v>58</v>
      </c>
      <c r="P71" s="30">
        <v>1.6</v>
      </c>
      <c r="Q71" s="30" t="s">
        <v>1615</v>
      </c>
      <c r="R71" s="30">
        <v>3</v>
      </c>
      <c r="S71" s="30">
        <v>0</v>
      </c>
      <c r="T71" s="30">
        <v>1</v>
      </c>
      <c r="U71" s="30" t="s">
        <v>1676</v>
      </c>
      <c r="V71" s="30" t="s">
        <v>1677</v>
      </c>
      <c r="W71" s="30" t="s">
        <v>730</v>
      </c>
      <c r="X71" s="30" t="s">
        <v>1678</v>
      </c>
      <c r="Y71" s="30" t="s">
        <v>58</v>
      </c>
      <c r="Z71" s="30" t="s">
        <v>59</v>
      </c>
      <c r="AA71" s="27" t="s">
        <v>59</v>
      </c>
      <c r="AB71" s="30" t="s">
        <v>58</v>
      </c>
      <c r="AC71" s="30" t="s">
        <v>58</v>
      </c>
      <c r="AD71" s="30" t="s">
        <v>58</v>
      </c>
      <c r="AE71" s="30" t="s">
        <v>59</v>
      </c>
      <c r="AF71" s="30" t="s">
        <v>58</v>
      </c>
      <c r="AG71" s="30" t="s">
        <v>58</v>
      </c>
      <c r="AH71" s="30" t="s">
        <v>58</v>
      </c>
      <c r="AI71" s="30" t="s">
        <v>59</v>
      </c>
      <c r="AJ71" s="30" t="s">
        <v>59</v>
      </c>
      <c r="AK71" s="41"/>
      <c r="AL71" s="41"/>
    </row>
    <row r="72" spans="1:39" s="19" customFormat="1" ht="15" customHeight="1" x14ac:dyDescent="0.25">
      <c r="A72" s="30" t="s">
        <v>1551</v>
      </c>
      <c r="B72" s="30" t="s">
        <v>1607</v>
      </c>
      <c r="C72" s="30" t="s">
        <v>1670</v>
      </c>
      <c r="D72" s="30" t="s">
        <v>1671</v>
      </c>
      <c r="E72" s="30">
        <v>290000728</v>
      </c>
      <c r="F72" s="30" t="s">
        <v>1693</v>
      </c>
      <c r="G72" s="30" t="s">
        <v>1694</v>
      </c>
      <c r="H72" s="30" t="s">
        <v>1695</v>
      </c>
      <c r="I72" s="30" t="s">
        <v>1696</v>
      </c>
      <c r="J72" s="30" t="s">
        <v>1697</v>
      </c>
      <c r="K72" s="30">
        <v>136</v>
      </c>
      <c r="L72" s="30">
        <v>14</v>
      </c>
      <c r="M72" s="30">
        <v>20000</v>
      </c>
      <c r="N72" s="30">
        <v>0</v>
      </c>
      <c r="O72" s="30" t="s">
        <v>58</v>
      </c>
      <c r="P72" s="30">
        <v>1.6</v>
      </c>
      <c r="Q72" s="30" t="s">
        <v>1615</v>
      </c>
      <c r="R72" s="30">
        <v>3</v>
      </c>
      <c r="S72" s="30">
        <v>0</v>
      </c>
      <c r="T72" s="30">
        <v>1</v>
      </c>
      <c r="U72" s="30" t="s">
        <v>1676</v>
      </c>
      <c r="V72" s="30" t="s">
        <v>1677</v>
      </c>
      <c r="W72" s="30" t="s">
        <v>730</v>
      </c>
      <c r="X72" s="30" t="s">
        <v>1678</v>
      </c>
      <c r="Y72" s="30" t="s">
        <v>58</v>
      </c>
      <c r="Z72" s="30" t="s">
        <v>59</v>
      </c>
      <c r="AA72" s="27" t="s">
        <v>59</v>
      </c>
      <c r="AB72" s="30" t="s">
        <v>58</v>
      </c>
      <c r="AC72" s="30" t="s">
        <v>58</v>
      </c>
      <c r="AD72" s="30" t="s">
        <v>58</v>
      </c>
      <c r="AE72" s="30" t="s">
        <v>59</v>
      </c>
      <c r="AF72" s="30" t="s">
        <v>58</v>
      </c>
      <c r="AG72" s="30" t="s">
        <v>58</v>
      </c>
      <c r="AH72" s="30" t="s">
        <v>58</v>
      </c>
      <c r="AI72" s="30" t="s">
        <v>59</v>
      </c>
      <c r="AJ72" s="30" t="s">
        <v>59</v>
      </c>
      <c r="AK72" s="41"/>
      <c r="AL72" s="41"/>
    </row>
    <row r="73" spans="1:39" s="19" customFormat="1" ht="15" customHeight="1" x14ac:dyDescent="0.25">
      <c r="A73" s="30" t="s">
        <v>1551</v>
      </c>
      <c r="B73" s="30" t="s">
        <v>1607</v>
      </c>
      <c r="C73" s="30" t="s">
        <v>1698</v>
      </c>
      <c r="D73" s="30" t="s">
        <v>1699</v>
      </c>
      <c r="E73" s="30">
        <v>290000546</v>
      </c>
      <c r="F73" s="30" t="s">
        <v>1700</v>
      </c>
      <c r="G73" s="30" t="s">
        <v>1701</v>
      </c>
      <c r="H73" s="30" t="s">
        <v>1702</v>
      </c>
      <c r="I73" s="30" t="s">
        <v>1703</v>
      </c>
      <c r="J73" s="30" t="s">
        <v>1704</v>
      </c>
      <c r="K73" s="31">
        <v>392</v>
      </c>
      <c r="L73" s="30">
        <v>109</v>
      </c>
      <c r="M73" s="30"/>
      <c r="N73" s="30"/>
      <c r="O73" s="30" t="s">
        <v>58</v>
      </c>
      <c r="P73" s="30">
        <v>3.65</v>
      </c>
      <c r="Q73" s="30" t="s">
        <v>1615</v>
      </c>
      <c r="R73" s="30">
        <v>2</v>
      </c>
      <c r="S73" s="30">
        <v>1</v>
      </c>
      <c r="T73" s="30">
        <v>4</v>
      </c>
      <c r="U73" s="30" t="s">
        <v>1705</v>
      </c>
      <c r="V73" s="30" t="s">
        <v>1706</v>
      </c>
      <c r="W73" s="30" t="s">
        <v>1707</v>
      </c>
      <c r="X73" s="30" t="s">
        <v>1708</v>
      </c>
      <c r="Y73" s="30" t="s">
        <v>57</v>
      </c>
      <c r="Z73" s="30" t="s">
        <v>137</v>
      </c>
      <c r="AA73" s="30" t="s">
        <v>137</v>
      </c>
      <c r="AB73" s="30" t="s">
        <v>137</v>
      </c>
      <c r="AC73" s="30" t="s">
        <v>57</v>
      </c>
      <c r="AD73" s="30" t="s">
        <v>57</v>
      </c>
      <c r="AE73" s="30" t="s">
        <v>137</v>
      </c>
      <c r="AF73" s="30" t="s">
        <v>57</v>
      </c>
      <c r="AG73" s="30" t="s">
        <v>57</v>
      </c>
      <c r="AH73" s="30" t="s">
        <v>137</v>
      </c>
      <c r="AI73" s="30" t="s">
        <v>137</v>
      </c>
      <c r="AJ73" s="30" t="s">
        <v>137</v>
      </c>
      <c r="AK73" s="41"/>
      <c r="AL73" s="41" t="s">
        <v>2229</v>
      </c>
    </row>
    <row r="74" spans="1:39" s="19" customFormat="1" ht="15" customHeight="1" x14ac:dyDescent="0.25">
      <c r="A74" s="30" t="s">
        <v>1551</v>
      </c>
      <c r="B74" s="30" t="s">
        <v>1607</v>
      </c>
      <c r="C74" s="30" t="s">
        <v>1709</v>
      </c>
      <c r="D74" s="30" t="s">
        <v>1710</v>
      </c>
      <c r="E74" s="30">
        <v>290021542</v>
      </c>
      <c r="F74" s="30" t="s">
        <v>208</v>
      </c>
      <c r="G74" s="30" t="s">
        <v>1711</v>
      </c>
      <c r="H74" s="30" t="s">
        <v>1712</v>
      </c>
      <c r="I74" s="30" t="s">
        <v>1713</v>
      </c>
      <c r="J74" s="30" t="s">
        <v>1714</v>
      </c>
      <c r="K74" s="30">
        <v>968</v>
      </c>
      <c r="L74" s="30">
        <v>237</v>
      </c>
      <c r="M74" s="31">
        <v>34064</v>
      </c>
      <c r="N74" s="30">
        <v>555</v>
      </c>
      <c r="O74" s="30" t="s">
        <v>58</v>
      </c>
      <c r="P74" s="30">
        <v>1.8</v>
      </c>
      <c r="Q74" s="30" t="s">
        <v>1615</v>
      </c>
      <c r="R74" s="30">
        <v>0</v>
      </c>
      <c r="S74" s="30">
        <v>0</v>
      </c>
      <c r="T74" s="30">
        <v>12</v>
      </c>
      <c r="U74" s="30" t="s">
        <v>433</v>
      </c>
      <c r="V74" s="30" t="s">
        <v>1715</v>
      </c>
      <c r="W74" s="30" t="s">
        <v>1716</v>
      </c>
      <c r="X74" s="30" t="s">
        <v>1717</v>
      </c>
      <c r="Y74" s="30" t="s">
        <v>58</v>
      </c>
      <c r="Z74" s="30" t="s">
        <v>59</v>
      </c>
      <c r="AA74" s="30" t="s">
        <v>58</v>
      </c>
      <c r="AB74" s="30" t="s">
        <v>58</v>
      </c>
      <c r="AC74" s="30" t="s">
        <v>58</v>
      </c>
      <c r="AD74" s="30" t="s">
        <v>58</v>
      </c>
      <c r="AE74" s="30" t="s">
        <v>58</v>
      </c>
      <c r="AF74" s="30" t="s">
        <v>59</v>
      </c>
      <c r="AG74" s="30" t="s">
        <v>58</v>
      </c>
      <c r="AH74" s="30" t="s">
        <v>58</v>
      </c>
      <c r="AI74" s="30" t="s">
        <v>58</v>
      </c>
      <c r="AJ74" s="30" t="s">
        <v>59</v>
      </c>
      <c r="AK74" s="41"/>
      <c r="AL74" s="46" t="s">
        <v>2231</v>
      </c>
    </row>
    <row r="75" spans="1:39" s="19" customFormat="1" ht="15" customHeight="1" x14ac:dyDescent="0.25">
      <c r="A75" s="30" t="s">
        <v>1551</v>
      </c>
      <c r="B75" s="30" t="s">
        <v>1607</v>
      </c>
      <c r="C75" s="30" t="s">
        <v>1709</v>
      </c>
      <c r="D75" s="30" t="s">
        <v>1710</v>
      </c>
      <c r="E75" s="30">
        <v>290021542</v>
      </c>
      <c r="F75" s="30" t="s">
        <v>629</v>
      </c>
      <c r="G75" s="30" t="s">
        <v>1718</v>
      </c>
      <c r="H75" s="30" t="s">
        <v>1719</v>
      </c>
      <c r="I75" s="30" t="s">
        <v>1713</v>
      </c>
      <c r="J75" s="30" t="s">
        <v>1720</v>
      </c>
      <c r="K75" s="30">
        <v>968</v>
      </c>
      <c r="L75" s="30">
        <v>237</v>
      </c>
      <c r="M75" s="31">
        <v>34064</v>
      </c>
      <c r="N75" s="30">
        <v>555</v>
      </c>
      <c r="O75" s="30" t="s">
        <v>58</v>
      </c>
      <c r="P75" s="30">
        <v>1.8</v>
      </c>
      <c r="Q75" s="30" t="s">
        <v>1615</v>
      </c>
      <c r="R75" s="30">
        <v>0</v>
      </c>
      <c r="S75" s="30">
        <v>0</v>
      </c>
      <c r="T75" s="30">
        <v>12</v>
      </c>
      <c r="U75" s="30" t="s">
        <v>433</v>
      </c>
      <c r="V75" s="30" t="s">
        <v>1715</v>
      </c>
      <c r="W75" s="30" t="s">
        <v>1716</v>
      </c>
      <c r="X75" s="30" t="s">
        <v>1717</v>
      </c>
      <c r="Y75" s="30" t="s">
        <v>58</v>
      </c>
      <c r="Z75" s="30" t="s">
        <v>59</v>
      </c>
      <c r="AA75" s="30" t="s">
        <v>58</v>
      </c>
      <c r="AB75" s="30" t="s">
        <v>58</v>
      </c>
      <c r="AC75" s="30" t="s">
        <v>58</v>
      </c>
      <c r="AD75" s="30" t="s">
        <v>58</v>
      </c>
      <c r="AE75" s="30" t="s">
        <v>58</v>
      </c>
      <c r="AF75" s="30" t="s">
        <v>59</v>
      </c>
      <c r="AG75" s="30" t="s">
        <v>58</v>
      </c>
      <c r="AH75" s="30" t="s">
        <v>58</v>
      </c>
      <c r="AI75" s="30" t="s">
        <v>58</v>
      </c>
      <c r="AJ75" s="30" t="s">
        <v>59</v>
      </c>
      <c r="AK75" s="41"/>
      <c r="AL75" s="46"/>
      <c r="AM75" s="24"/>
    </row>
    <row r="76" spans="1:39" s="19" customFormat="1" ht="15" customHeight="1" x14ac:dyDescent="0.25">
      <c r="A76" s="30" t="s">
        <v>1551</v>
      </c>
      <c r="B76" s="30" t="s">
        <v>1607</v>
      </c>
      <c r="C76" s="30" t="s">
        <v>1709</v>
      </c>
      <c r="D76" s="30" t="s">
        <v>1710</v>
      </c>
      <c r="E76" s="30">
        <v>290021542</v>
      </c>
      <c r="F76" s="30" t="s">
        <v>1721</v>
      </c>
      <c r="G76" s="30" t="s">
        <v>1722</v>
      </c>
      <c r="H76" s="30" t="s">
        <v>1569</v>
      </c>
      <c r="I76" s="30" t="s">
        <v>1713</v>
      </c>
      <c r="J76" s="30" t="s">
        <v>1723</v>
      </c>
      <c r="K76" s="30">
        <v>968</v>
      </c>
      <c r="L76" s="30">
        <v>237</v>
      </c>
      <c r="M76" s="31">
        <v>34064</v>
      </c>
      <c r="N76" s="30">
        <v>555</v>
      </c>
      <c r="O76" s="30" t="s">
        <v>58</v>
      </c>
      <c r="P76" s="30">
        <v>1.8</v>
      </c>
      <c r="Q76" s="30" t="s">
        <v>1615</v>
      </c>
      <c r="R76" s="30">
        <v>0</v>
      </c>
      <c r="S76" s="30">
        <v>0</v>
      </c>
      <c r="T76" s="30">
        <v>12</v>
      </c>
      <c r="U76" s="30" t="s">
        <v>433</v>
      </c>
      <c r="V76" s="30" t="s">
        <v>1715</v>
      </c>
      <c r="W76" s="30" t="s">
        <v>1716</v>
      </c>
      <c r="X76" s="30" t="s">
        <v>1717</v>
      </c>
      <c r="Y76" s="30" t="s">
        <v>58</v>
      </c>
      <c r="Z76" s="30" t="s">
        <v>59</v>
      </c>
      <c r="AA76" s="30" t="s">
        <v>58</v>
      </c>
      <c r="AB76" s="30" t="s">
        <v>58</v>
      </c>
      <c r="AC76" s="30" t="s">
        <v>58</v>
      </c>
      <c r="AD76" s="30" t="s">
        <v>58</v>
      </c>
      <c r="AE76" s="30" t="s">
        <v>58</v>
      </c>
      <c r="AF76" s="30" t="s">
        <v>59</v>
      </c>
      <c r="AG76" s="30" t="s">
        <v>58</v>
      </c>
      <c r="AH76" s="30" t="s">
        <v>58</v>
      </c>
      <c r="AI76" s="30" t="s">
        <v>58</v>
      </c>
      <c r="AJ76" s="30" t="s">
        <v>59</v>
      </c>
      <c r="AK76" s="41"/>
      <c r="AL76" s="46"/>
    </row>
    <row r="77" spans="1:39" s="19" customFormat="1" ht="15" customHeight="1" x14ac:dyDescent="0.25">
      <c r="A77" s="30" t="s">
        <v>1551</v>
      </c>
      <c r="B77" s="30" t="s">
        <v>1607</v>
      </c>
      <c r="C77" s="30" t="s">
        <v>1709</v>
      </c>
      <c r="D77" s="30" t="s">
        <v>1710</v>
      </c>
      <c r="E77" s="30">
        <v>290021542</v>
      </c>
      <c r="F77" s="30" t="s">
        <v>261</v>
      </c>
      <c r="G77" s="30" t="s">
        <v>1724</v>
      </c>
      <c r="H77" s="30" t="s">
        <v>1725</v>
      </c>
      <c r="I77" s="30" t="s">
        <v>1713</v>
      </c>
      <c r="J77" s="30" t="s">
        <v>1726</v>
      </c>
      <c r="K77" s="30">
        <v>968</v>
      </c>
      <c r="L77" s="30">
        <v>237</v>
      </c>
      <c r="M77" s="31">
        <v>34064</v>
      </c>
      <c r="N77" s="30">
        <v>555</v>
      </c>
      <c r="O77" s="30" t="s">
        <v>58</v>
      </c>
      <c r="P77" s="30">
        <v>1.8</v>
      </c>
      <c r="Q77" s="30" t="s">
        <v>1615</v>
      </c>
      <c r="R77" s="30">
        <v>0</v>
      </c>
      <c r="S77" s="30">
        <v>0</v>
      </c>
      <c r="T77" s="30">
        <v>12</v>
      </c>
      <c r="U77" s="30" t="s">
        <v>433</v>
      </c>
      <c r="V77" s="30" t="s">
        <v>1715</v>
      </c>
      <c r="W77" s="30" t="s">
        <v>1716</v>
      </c>
      <c r="X77" s="30" t="s">
        <v>1717</v>
      </c>
      <c r="Y77" s="30" t="s">
        <v>58</v>
      </c>
      <c r="Z77" s="30" t="s">
        <v>59</v>
      </c>
      <c r="AA77" s="30" t="s">
        <v>58</v>
      </c>
      <c r="AB77" s="30" t="s">
        <v>58</v>
      </c>
      <c r="AC77" s="30" t="s">
        <v>58</v>
      </c>
      <c r="AD77" s="30" t="s">
        <v>58</v>
      </c>
      <c r="AE77" s="30" t="s">
        <v>58</v>
      </c>
      <c r="AF77" s="30" t="s">
        <v>59</v>
      </c>
      <c r="AG77" s="30" t="s">
        <v>58</v>
      </c>
      <c r="AH77" s="30" t="s">
        <v>58</v>
      </c>
      <c r="AI77" s="30" t="s">
        <v>58</v>
      </c>
      <c r="AJ77" s="30" t="s">
        <v>59</v>
      </c>
      <c r="AK77" s="41"/>
      <c r="AL77" s="46"/>
    </row>
    <row r="78" spans="1:39" s="19" customFormat="1" ht="15" customHeight="1" x14ac:dyDescent="0.25">
      <c r="A78" s="30" t="s">
        <v>1551</v>
      </c>
      <c r="B78" s="30" t="s">
        <v>1607</v>
      </c>
      <c r="C78" s="30" t="s">
        <v>1709</v>
      </c>
      <c r="D78" s="30" t="s">
        <v>1710</v>
      </c>
      <c r="E78" s="30">
        <v>290021542</v>
      </c>
      <c r="F78" s="30" t="s">
        <v>1292</v>
      </c>
      <c r="G78" s="30" t="s">
        <v>1727</v>
      </c>
      <c r="H78" s="30" t="s">
        <v>1728</v>
      </c>
      <c r="I78" s="30" t="s">
        <v>1729</v>
      </c>
      <c r="J78" s="30" t="s">
        <v>1730</v>
      </c>
      <c r="K78" s="30">
        <v>968</v>
      </c>
      <c r="L78" s="30">
        <v>237</v>
      </c>
      <c r="M78" s="31">
        <v>34064</v>
      </c>
      <c r="N78" s="30">
        <v>555</v>
      </c>
      <c r="O78" s="30" t="s">
        <v>58</v>
      </c>
      <c r="P78" s="30">
        <v>1.8</v>
      </c>
      <c r="Q78" s="30" t="s">
        <v>1615</v>
      </c>
      <c r="R78" s="30">
        <v>0</v>
      </c>
      <c r="S78" s="30">
        <v>0</v>
      </c>
      <c r="T78" s="30">
        <v>12</v>
      </c>
      <c r="U78" s="30" t="s">
        <v>433</v>
      </c>
      <c r="V78" s="30" t="s">
        <v>1715</v>
      </c>
      <c r="W78" s="30" t="s">
        <v>1716</v>
      </c>
      <c r="X78" s="30" t="s">
        <v>1717</v>
      </c>
      <c r="Y78" s="30" t="s">
        <v>58</v>
      </c>
      <c r="Z78" s="30" t="s">
        <v>59</v>
      </c>
      <c r="AA78" s="30" t="s">
        <v>58</v>
      </c>
      <c r="AB78" s="30" t="s">
        <v>58</v>
      </c>
      <c r="AC78" s="30" t="s">
        <v>58</v>
      </c>
      <c r="AD78" s="30" t="s">
        <v>58</v>
      </c>
      <c r="AE78" s="30" t="s">
        <v>58</v>
      </c>
      <c r="AF78" s="30" t="s">
        <v>59</v>
      </c>
      <c r="AG78" s="30" t="s">
        <v>58</v>
      </c>
      <c r="AH78" s="30" t="s">
        <v>58</v>
      </c>
      <c r="AI78" s="30" t="s">
        <v>58</v>
      </c>
      <c r="AJ78" s="30" t="s">
        <v>59</v>
      </c>
      <c r="AK78" s="41"/>
      <c r="AL78" s="46"/>
    </row>
    <row r="79" spans="1:39" s="19" customFormat="1" ht="15" customHeight="1" x14ac:dyDescent="0.25">
      <c r="A79" s="30" t="s">
        <v>1551</v>
      </c>
      <c r="B79" s="30" t="s">
        <v>1607</v>
      </c>
      <c r="C79" s="30" t="s">
        <v>1670</v>
      </c>
      <c r="D79" s="30" t="s">
        <v>1731</v>
      </c>
      <c r="E79" s="30" t="s">
        <v>1732</v>
      </c>
      <c r="F79" s="30" t="s">
        <v>154</v>
      </c>
      <c r="G79" s="30" t="s">
        <v>1733</v>
      </c>
      <c r="H79" s="30" t="s">
        <v>1734</v>
      </c>
      <c r="I79" s="30" t="s">
        <v>1735</v>
      </c>
      <c r="J79" s="30" t="s">
        <v>1736</v>
      </c>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41"/>
      <c r="AL79" s="41"/>
    </row>
    <row r="80" spans="1:39" s="19" customFormat="1" ht="15" customHeight="1" x14ac:dyDescent="0.25">
      <c r="A80" s="30" t="s">
        <v>1551</v>
      </c>
      <c r="B80" s="30" t="s">
        <v>1607</v>
      </c>
      <c r="C80" s="30" t="s">
        <v>1670</v>
      </c>
      <c r="D80" s="30" t="s">
        <v>1731</v>
      </c>
      <c r="E80" s="30" t="s">
        <v>1732</v>
      </c>
      <c r="F80" s="30" t="s">
        <v>1737</v>
      </c>
      <c r="G80" s="30" t="s">
        <v>1738</v>
      </c>
      <c r="H80" s="30" t="s">
        <v>1739</v>
      </c>
      <c r="I80" s="30" t="s">
        <v>1740</v>
      </c>
      <c r="J80" s="30" t="s">
        <v>1741</v>
      </c>
      <c r="K80" s="27"/>
      <c r="L80" s="27"/>
      <c r="M80" s="27"/>
      <c r="N80" s="27"/>
      <c r="O80" s="27"/>
      <c r="P80" s="27"/>
      <c r="Q80" s="27"/>
      <c r="R80" s="27"/>
      <c r="S80" s="27"/>
      <c r="T80" s="27"/>
      <c r="U80" s="27" t="s">
        <v>1742</v>
      </c>
      <c r="V80" s="27"/>
      <c r="W80" s="27"/>
      <c r="X80" s="27"/>
      <c r="Y80" s="27"/>
      <c r="Z80" s="27"/>
      <c r="AA80" s="27"/>
      <c r="AB80" s="27"/>
      <c r="AC80" s="27"/>
      <c r="AD80" s="27"/>
      <c r="AE80" s="27"/>
      <c r="AF80" s="27"/>
      <c r="AG80" s="27"/>
      <c r="AH80" s="27"/>
      <c r="AI80" s="27"/>
      <c r="AJ80" s="27"/>
      <c r="AK80" s="41"/>
      <c r="AL80" s="41"/>
    </row>
    <row r="81" spans="1:38" s="19" customFormat="1" ht="15" customHeight="1" x14ac:dyDescent="0.25">
      <c r="A81" s="30" t="s">
        <v>1551</v>
      </c>
      <c r="B81" s="30" t="s">
        <v>1743</v>
      </c>
      <c r="C81" s="30" t="s">
        <v>1744</v>
      </c>
      <c r="D81" s="30" t="s">
        <v>1745</v>
      </c>
      <c r="E81" s="30">
        <v>350023503</v>
      </c>
      <c r="F81" s="30" t="s">
        <v>1623</v>
      </c>
      <c r="G81" s="30" t="s">
        <v>1746</v>
      </c>
      <c r="H81" s="30" t="s">
        <v>245</v>
      </c>
      <c r="I81" s="30" t="s">
        <v>1747</v>
      </c>
      <c r="J81" s="30" t="s">
        <v>1748</v>
      </c>
      <c r="K81" s="30">
        <v>81</v>
      </c>
      <c r="L81" s="30">
        <v>16</v>
      </c>
      <c r="M81" s="30">
        <v>0</v>
      </c>
      <c r="N81" s="30">
        <v>0</v>
      </c>
      <c r="O81" s="30" t="s">
        <v>58</v>
      </c>
      <c r="P81" s="30">
        <v>22</v>
      </c>
      <c r="Q81" s="30" t="s">
        <v>1749</v>
      </c>
      <c r="R81" s="30">
        <v>11</v>
      </c>
      <c r="S81" s="30">
        <v>3</v>
      </c>
      <c r="T81" s="30">
        <v>37</v>
      </c>
      <c r="U81" s="30" t="s">
        <v>1750</v>
      </c>
      <c r="V81" s="30" t="s">
        <v>1751</v>
      </c>
      <c r="W81" s="30" t="s">
        <v>1752</v>
      </c>
      <c r="X81" s="30" t="s">
        <v>1753</v>
      </c>
      <c r="Y81" s="30" t="s">
        <v>58</v>
      </c>
      <c r="Z81" s="30" t="s">
        <v>58</v>
      </c>
      <c r="AA81" s="30" t="s">
        <v>58</v>
      </c>
      <c r="AB81" s="30" t="s">
        <v>58</v>
      </c>
      <c r="AC81" s="30" t="s">
        <v>58</v>
      </c>
      <c r="AD81" s="30" t="s">
        <v>58</v>
      </c>
      <c r="AE81" s="30" t="s">
        <v>59</v>
      </c>
      <c r="AF81" s="30" t="s">
        <v>59</v>
      </c>
      <c r="AG81" s="30" t="s">
        <v>59</v>
      </c>
      <c r="AH81" s="30" t="s">
        <v>58</v>
      </c>
      <c r="AI81" s="30" t="s">
        <v>59</v>
      </c>
      <c r="AJ81" s="30" t="s">
        <v>58</v>
      </c>
      <c r="AK81" s="41"/>
      <c r="AL81" s="41"/>
    </row>
    <row r="82" spans="1:38" s="19" customFormat="1" ht="15" customHeight="1" x14ac:dyDescent="0.25">
      <c r="A82" s="30" t="s">
        <v>1551</v>
      </c>
      <c r="B82" s="30" t="s">
        <v>1743</v>
      </c>
      <c r="C82" s="30" t="s">
        <v>1744</v>
      </c>
      <c r="D82" s="30" t="s">
        <v>1745</v>
      </c>
      <c r="E82" s="30">
        <v>350023503</v>
      </c>
      <c r="F82" s="30" t="s">
        <v>1754</v>
      </c>
      <c r="G82" s="30" t="s">
        <v>1755</v>
      </c>
      <c r="H82" s="30" t="s">
        <v>1756</v>
      </c>
      <c r="I82" s="30" t="s">
        <v>1757</v>
      </c>
      <c r="J82" s="30" t="s">
        <v>1758</v>
      </c>
      <c r="K82" s="30">
        <v>81</v>
      </c>
      <c r="L82" s="30">
        <v>16</v>
      </c>
      <c r="M82" s="30">
        <v>0</v>
      </c>
      <c r="N82" s="30">
        <v>0</v>
      </c>
      <c r="O82" s="30" t="s">
        <v>58</v>
      </c>
      <c r="P82" s="30">
        <v>22</v>
      </c>
      <c r="Q82" s="30" t="s">
        <v>1749</v>
      </c>
      <c r="R82" s="30">
        <v>11</v>
      </c>
      <c r="S82" s="30">
        <v>3</v>
      </c>
      <c r="T82" s="30">
        <v>37</v>
      </c>
      <c r="U82" s="30" t="s">
        <v>1750</v>
      </c>
      <c r="V82" s="30" t="s">
        <v>1751</v>
      </c>
      <c r="W82" s="30" t="s">
        <v>1752</v>
      </c>
      <c r="X82" s="30" t="s">
        <v>1753</v>
      </c>
      <c r="Y82" s="30" t="s">
        <v>58</v>
      </c>
      <c r="Z82" s="30" t="s">
        <v>58</v>
      </c>
      <c r="AA82" s="30" t="s">
        <v>58</v>
      </c>
      <c r="AB82" s="30" t="s">
        <v>58</v>
      </c>
      <c r="AC82" s="30" t="s">
        <v>58</v>
      </c>
      <c r="AD82" s="30" t="s">
        <v>58</v>
      </c>
      <c r="AE82" s="30" t="s">
        <v>59</v>
      </c>
      <c r="AF82" s="30" t="s">
        <v>59</v>
      </c>
      <c r="AG82" s="30" t="s">
        <v>59</v>
      </c>
      <c r="AH82" s="30" t="s">
        <v>58</v>
      </c>
      <c r="AI82" s="30" t="s">
        <v>59</v>
      </c>
      <c r="AJ82" s="30" t="s">
        <v>58</v>
      </c>
      <c r="AK82" s="41"/>
      <c r="AL82" s="41"/>
    </row>
    <row r="83" spans="1:38" s="19" customFormat="1" ht="15" customHeight="1" x14ac:dyDescent="0.25">
      <c r="A83" s="30" t="s">
        <v>1551</v>
      </c>
      <c r="B83" s="30" t="s">
        <v>1743</v>
      </c>
      <c r="C83" s="30" t="s">
        <v>1744</v>
      </c>
      <c r="D83" s="30" t="s">
        <v>1745</v>
      </c>
      <c r="E83" s="30">
        <v>350023503</v>
      </c>
      <c r="F83" s="30" t="s">
        <v>1759</v>
      </c>
      <c r="G83" s="30" t="s">
        <v>802</v>
      </c>
      <c r="H83" s="30" t="s">
        <v>1760</v>
      </c>
      <c r="I83" s="30" t="s">
        <v>1761</v>
      </c>
      <c r="J83" s="30" t="s">
        <v>1762</v>
      </c>
      <c r="K83" s="30">
        <v>81</v>
      </c>
      <c r="L83" s="30">
        <v>16</v>
      </c>
      <c r="M83" s="30">
        <v>0</v>
      </c>
      <c r="N83" s="30">
        <v>0</v>
      </c>
      <c r="O83" s="30" t="s">
        <v>58</v>
      </c>
      <c r="P83" s="30">
        <v>22</v>
      </c>
      <c r="Q83" s="30" t="s">
        <v>1749</v>
      </c>
      <c r="R83" s="30">
        <v>11</v>
      </c>
      <c r="S83" s="30">
        <v>3</v>
      </c>
      <c r="T83" s="30">
        <v>37</v>
      </c>
      <c r="U83" s="30" t="s">
        <v>1750</v>
      </c>
      <c r="V83" s="30" t="s">
        <v>1751</v>
      </c>
      <c r="W83" s="30" t="s">
        <v>1752</v>
      </c>
      <c r="X83" s="30" t="s">
        <v>1753</v>
      </c>
      <c r="Y83" s="30" t="s">
        <v>58</v>
      </c>
      <c r="Z83" s="30" t="s">
        <v>58</v>
      </c>
      <c r="AA83" s="30" t="s">
        <v>58</v>
      </c>
      <c r="AB83" s="30" t="s">
        <v>58</v>
      </c>
      <c r="AC83" s="30" t="s">
        <v>58</v>
      </c>
      <c r="AD83" s="30" t="s">
        <v>58</v>
      </c>
      <c r="AE83" s="30" t="s">
        <v>59</v>
      </c>
      <c r="AF83" s="30" t="s">
        <v>59</v>
      </c>
      <c r="AG83" s="30" t="s">
        <v>59</v>
      </c>
      <c r="AH83" s="30" t="s">
        <v>58</v>
      </c>
      <c r="AI83" s="30" t="s">
        <v>59</v>
      </c>
      <c r="AJ83" s="30" t="s">
        <v>58</v>
      </c>
      <c r="AK83" s="41"/>
      <c r="AL83" s="41"/>
    </row>
    <row r="84" spans="1:38" s="19" customFormat="1" ht="15" customHeight="1" x14ac:dyDescent="0.25">
      <c r="A84" s="30" t="s">
        <v>1551</v>
      </c>
      <c r="B84" s="30" t="s">
        <v>1743</v>
      </c>
      <c r="C84" s="30" t="s">
        <v>1744</v>
      </c>
      <c r="D84" s="30" t="s">
        <v>1745</v>
      </c>
      <c r="E84" s="30">
        <v>350023503</v>
      </c>
      <c r="F84" s="30" t="s">
        <v>1763</v>
      </c>
      <c r="G84" s="30" t="s">
        <v>1764</v>
      </c>
      <c r="H84" s="30" t="s">
        <v>1765</v>
      </c>
      <c r="I84" s="30" t="s">
        <v>1766</v>
      </c>
      <c r="J84" s="30"/>
      <c r="K84" s="30">
        <v>81</v>
      </c>
      <c r="L84" s="30">
        <v>16</v>
      </c>
      <c r="M84" s="30">
        <v>0</v>
      </c>
      <c r="N84" s="30">
        <v>0</v>
      </c>
      <c r="O84" s="30" t="s">
        <v>58</v>
      </c>
      <c r="P84" s="30">
        <v>22</v>
      </c>
      <c r="Q84" s="30" t="s">
        <v>1749</v>
      </c>
      <c r="R84" s="30">
        <v>11</v>
      </c>
      <c r="S84" s="30">
        <v>3</v>
      </c>
      <c r="T84" s="30">
        <v>37</v>
      </c>
      <c r="U84" s="30" t="s">
        <v>1750</v>
      </c>
      <c r="V84" s="30" t="s">
        <v>1751</v>
      </c>
      <c r="W84" s="30" t="s">
        <v>1752</v>
      </c>
      <c r="X84" s="30" t="s">
        <v>1753</v>
      </c>
      <c r="Y84" s="30" t="s">
        <v>58</v>
      </c>
      <c r="Z84" s="30" t="s">
        <v>58</v>
      </c>
      <c r="AA84" s="30" t="s">
        <v>58</v>
      </c>
      <c r="AB84" s="30" t="s">
        <v>58</v>
      </c>
      <c r="AC84" s="30" t="s">
        <v>58</v>
      </c>
      <c r="AD84" s="30" t="s">
        <v>58</v>
      </c>
      <c r="AE84" s="30" t="s">
        <v>59</v>
      </c>
      <c r="AF84" s="30" t="s">
        <v>59</v>
      </c>
      <c r="AG84" s="30" t="s">
        <v>59</v>
      </c>
      <c r="AH84" s="30" t="s">
        <v>58</v>
      </c>
      <c r="AI84" s="30" t="s">
        <v>59</v>
      </c>
      <c r="AJ84" s="30" t="s">
        <v>58</v>
      </c>
      <c r="AK84" s="41"/>
      <c r="AL84" s="41"/>
    </row>
    <row r="85" spans="1:38" s="19" customFormat="1" ht="15" customHeight="1" x14ac:dyDescent="0.25">
      <c r="A85" s="30" t="s">
        <v>1551</v>
      </c>
      <c r="B85" s="30" t="s">
        <v>1743</v>
      </c>
      <c r="C85" s="30" t="s">
        <v>1744</v>
      </c>
      <c r="D85" s="30" t="s">
        <v>1767</v>
      </c>
      <c r="E85" s="30">
        <v>350000246</v>
      </c>
      <c r="F85" s="30" t="s">
        <v>1768</v>
      </c>
      <c r="G85" s="30" t="s">
        <v>1769</v>
      </c>
      <c r="H85" s="30" t="s">
        <v>1770</v>
      </c>
      <c r="I85" s="30" t="s">
        <v>1771</v>
      </c>
      <c r="J85" s="30" t="s">
        <v>1772</v>
      </c>
      <c r="K85" s="30">
        <v>763</v>
      </c>
      <c r="L85" s="31">
        <v>830</v>
      </c>
      <c r="M85" s="30"/>
      <c r="N85" s="30"/>
      <c r="O85" s="30" t="s">
        <v>59</v>
      </c>
      <c r="P85" s="34">
        <v>2</v>
      </c>
      <c r="Q85" s="30" t="s">
        <v>1773</v>
      </c>
      <c r="R85" s="30">
        <v>0</v>
      </c>
      <c r="S85" s="30">
        <v>0</v>
      </c>
      <c r="T85" s="30">
        <v>3</v>
      </c>
      <c r="U85" s="30" t="s">
        <v>1774</v>
      </c>
      <c r="V85" s="30" t="s">
        <v>1775</v>
      </c>
      <c r="W85" s="30" t="s">
        <v>1467</v>
      </c>
      <c r="X85" s="30"/>
      <c r="Y85" s="30" t="s">
        <v>58</v>
      </c>
      <c r="Z85" s="30" t="s">
        <v>59</v>
      </c>
      <c r="AA85" s="30" t="s">
        <v>59</v>
      </c>
      <c r="AB85" s="30" t="s">
        <v>58</v>
      </c>
      <c r="AC85" s="30" t="s">
        <v>59</v>
      </c>
      <c r="AD85" s="30" t="s">
        <v>58</v>
      </c>
      <c r="AE85" s="30" t="s">
        <v>59</v>
      </c>
      <c r="AF85" s="30" t="s">
        <v>59</v>
      </c>
      <c r="AG85" s="30" t="s">
        <v>59</v>
      </c>
      <c r="AH85" s="30" t="s">
        <v>59</v>
      </c>
      <c r="AI85" s="30" t="s">
        <v>59</v>
      </c>
      <c r="AJ85" s="30" t="s">
        <v>58</v>
      </c>
      <c r="AK85" s="41"/>
      <c r="AL85" s="46" t="s">
        <v>2228</v>
      </c>
    </row>
    <row r="86" spans="1:38" s="19" customFormat="1" ht="15" customHeight="1" x14ac:dyDescent="0.25">
      <c r="A86" s="30" t="s">
        <v>1551</v>
      </c>
      <c r="B86" s="30" t="s">
        <v>1743</v>
      </c>
      <c r="C86" s="30" t="s">
        <v>1744</v>
      </c>
      <c r="D86" s="30" t="s">
        <v>1767</v>
      </c>
      <c r="E86" s="30">
        <v>350000246</v>
      </c>
      <c r="F86" s="30" t="s">
        <v>1776</v>
      </c>
      <c r="G86" s="30" t="s">
        <v>1777</v>
      </c>
      <c r="H86" s="30" t="s">
        <v>1778</v>
      </c>
      <c r="I86" s="30" t="s">
        <v>1779</v>
      </c>
      <c r="J86" s="30" t="s">
        <v>1780</v>
      </c>
      <c r="K86" s="30">
        <v>785</v>
      </c>
      <c r="L86" s="31">
        <v>849</v>
      </c>
      <c r="M86" s="30"/>
      <c r="N86" s="30"/>
      <c r="O86" s="30" t="s">
        <v>59</v>
      </c>
      <c r="P86" s="34">
        <v>2</v>
      </c>
      <c r="Q86" s="30" t="s">
        <v>1773</v>
      </c>
      <c r="R86" s="30">
        <v>0</v>
      </c>
      <c r="S86" s="30">
        <v>0</v>
      </c>
      <c r="T86" s="30">
        <v>3</v>
      </c>
      <c r="U86" s="30" t="s">
        <v>1774</v>
      </c>
      <c r="V86" s="30" t="s">
        <v>1775</v>
      </c>
      <c r="W86" s="30" t="s">
        <v>1467</v>
      </c>
      <c r="X86" s="30"/>
      <c r="Y86" s="30" t="s">
        <v>58</v>
      </c>
      <c r="Z86" s="30" t="s">
        <v>59</v>
      </c>
      <c r="AA86" s="30" t="s">
        <v>59</v>
      </c>
      <c r="AB86" s="30" t="s">
        <v>58</v>
      </c>
      <c r="AC86" s="30" t="s">
        <v>59</v>
      </c>
      <c r="AD86" s="30" t="s">
        <v>58</v>
      </c>
      <c r="AE86" s="30" t="s">
        <v>59</v>
      </c>
      <c r="AF86" s="30" t="s">
        <v>59</v>
      </c>
      <c r="AG86" s="30" t="s">
        <v>59</v>
      </c>
      <c r="AH86" s="30" t="s">
        <v>59</v>
      </c>
      <c r="AI86" s="30" t="s">
        <v>59</v>
      </c>
      <c r="AJ86" s="30" t="s">
        <v>58</v>
      </c>
      <c r="AK86" s="41"/>
      <c r="AL86" s="46"/>
    </row>
    <row r="87" spans="1:38" s="19" customFormat="1" ht="15" customHeight="1" x14ac:dyDescent="0.25">
      <c r="A87" s="30" t="s">
        <v>1551</v>
      </c>
      <c r="B87" s="30" t="s">
        <v>1743</v>
      </c>
      <c r="C87" s="30" t="s">
        <v>1744</v>
      </c>
      <c r="D87" s="30" t="s">
        <v>1767</v>
      </c>
      <c r="E87" s="30">
        <v>350000246</v>
      </c>
      <c r="F87" s="30" t="s">
        <v>1543</v>
      </c>
      <c r="G87" s="30" t="s">
        <v>1781</v>
      </c>
      <c r="H87" s="30" t="s">
        <v>1594</v>
      </c>
      <c r="I87" s="30" t="s">
        <v>1782</v>
      </c>
      <c r="J87" s="30" t="s">
        <v>1783</v>
      </c>
      <c r="K87" s="30">
        <v>785</v>
      </c>
      <c r="L87" s="31">
        <v>849</v>
      </c>
      <c r="M87" s="30"/>
      <c r="N87" s="30"/>
      <c r="O87" s="30" t="s">
        <v>59</v>
      </c>
      <c r="P87" s="34">
        <v>2</v>
      </c>
      <c r="Q87" s="30" t="s">
        <v>1773</v>
      </c>
      <c r="R87" s="30">
        <v>0</v>
      </c>
      <c r="S87" s="30">
        <v>0</v>
      </c>
      <c r="T87" s="30">
        <v>3</v>
      </c>
      <c r="U87" s="30" t="s">
        <v>1774</v>
      </c>
      <c r="V87" s="30" t="s">
        <v>1775</v>
      </c>
      <c r="W87" s="30" t="s">
        <v>1467</v>
      </c>
      <c r="X87" s="30"/>
      <c r="Y87" s="30" t="s">
        <v>58</v>
      </c>
      <c r="Z87" s="30" t="s">
        <v>59</v>
      </c>
      <c r="AA87" s="27" t="s">
        <v>59</v>
      </c>
      <c r="AB87" s="30" t="s">
        <v>58</v>
      </c>
      <c r="AC87" s="30" t="s">
        <v>59</v>
      </c>
      <c r="AD87" s="30" t="s">
        <v>58</v>
      </c>
      <c r="AE87" s="30" t="s">
        <v>59</v>
      </c>
      <c r="AF87" s="30" t="s">
        <v>59</v>
      </c>
      <c r="AG87" s="30" t="s">
        <v>59</v>
      </c>
      <c r="AH87" s="30" t="s">
        <v>59</v>
      </c>
      <c r="AI87" s="30" t="s">
        <v>59</v>
      </c>
      <c r="AJ87" s="30" t="s">
        <v>58</v>
      </c>
      <c r="AK87" s="41"/>
      <c r="AL87" s="46"/>
    </row>
    <row r="88" spans="1:38" s="19" customFormat="1" ht="15" customHeight="1" x14ac:dyDescent="0.25">
      <c r="A88" s="30" t="s">
        <v>1551</v>
      </c>
      <c r="B88" s="30" t="s">
        <v>1743</v>
      </c>
      <c r="C88" s="30" t="s">
        <v>1784</v>
      </c>
      <c r="D88" s="30" t="s">
        <v>1785</v>
      </c>
      <c r="E88" s="30">
        <v>350000147</v>
      </c>
      <c r="F88" s="30" t="s">
        <v>1786</v>
      </c>
      <c r="G88" s="30" t="s">
        <v>1787</v>
      </c>
      <c r="H88" s="30" t="s">
        <v>1788</v>
      </c>
      <c r="I88" s="30" t="s">
        <v>1789</v>
      </c>
      <c r="J88" s="30" t="s">
        <v>1790</v>
      </c>
      <c r="K88" s="30" t="s">
        <v>1791</v>
      </c>
      <c r="L88" s="30">
        <v>111</v>
      </c>
      <c r="M88" s="31">
        <v>40002</v>
      </c>
      <c r="N88" s="31">
        <v>1250</v>
      </c>
      <c r="O88" s="30" t="s">
        <v>58</v>
      </c>
      <c r="P88" s="34">
        <v>2.9</v>
      </c>
      <c r="Q88" s="30" t="s">
        <v>1773</v>
      </c>
      <c r="R88" s="30">
        <v>0</v>
      </c>
      <c r="S88" s="30">
        <v>0</v>
      </c>
      <c r="T88" s="30">
        <v>10</v>
      </c>
      <c r="U88" s="30" t="s">
        <v>1792</v>
      </c>
      <c r="V88" s="30" t="s">
        <v>433</v>
      </c>
      <c r="W88" s="30" t="s">
        <v>156</v>
      </c>
      <c r="X88" s="30" t="s">
        <v>307</v>
      </c>
      <c r="Y88" s="30" t="s">
        <v>57</v>
      </c>
      <c r="Z88" s="30" t="s">
        <v>137</v>
      </c>
      <c r="AA88" s="30" t="s">
        <v>57</v>
      </c>
      <c r="AB88" s="30" t="s">
        <v>57</v>
      </c>
      <c r="AC88" s="30" t="s">
        <v>57</v>
      </c>
      <c r="AD88" s="30" t="s">
        <v>57</v>
      </c>
      <c r="AE88" s="30" t="s">
        <v>57</v>
      </c>
      <c r="AF88" s="30" t="s">
        <v>57</v>
      </c>
      <c r="AG88" s="30" t="s">
        <v>57</v>
      </c>
      <c r="AH88" s="30" t="s">
        <v>57</v>
      </c>
      <c r="AI88" s="30" t="s">
        <v>57</v>
      </c>
      <c r="AJ88" s="30" t="s">
        <v>137</v>
      </c>
      <c r="AK88" s="41"/>
      <c r="AL88" s="46" t="s">
        <v>2233</v>
      </c>
    </row>
    <row r="89" spans="1:38" s="19" customFormat="1" ht="15" customHeight="1" x14ac:dyDescent="0.25">
      <c r="A89" s="30" t="s">
        <v>1551</v>
      </c>
      <c r="B89" s="30" t="s">
        <v>1743</v>
      </c>
      <c r="C89" s="30" t="s">
        <v>1784</v>
      </c>
      <c r="D89" s="30" t="s">
        <v>1785</v>
      </c>
      <c r="E89" s="30">
        <v>350000147</v>
      </c>
      <c r="F89" s="30" t="s">
        <v>1793</v>
      </c>
      <c r="G89" s="30" t="s">
        <v>1794</v>
      </c>
      <c r="H89" s="30" t="s">
        <v>1788</v>
      </c>
      <c r="I89" s="30" t="s">
        <v>1789</v>
      </c>
      <c r="J89" s="30" t="s">
        <v>1790</v>
      </c>
      <c r="K89" s="30" t="s">
        <v>1791</v>
      </c>
      <c r="L89" s="30">
        <v>111</v>
      </c>
      <c r="M89" s="31">
        <v>40002</v>
      </c>
      <c r="N89" s="31">
        <v>1250</v>
      </c>
      <c r="O89" s="30" t="s">
        <v>58</v>
      </c>
      <c r="P89" s="34">
        <v>2.9</v>
      </c>
      <c r="Q89" s="30" t="s">
        <v>1773</v>
      </c>
      <c r="R89" s="30">
        <v>0</v>
      </c>
      <c r="S89" s="30">
        <v>0</v>
      </c>
      <c r="T89" s="30">
        <v>10</v>
      </c>
      <c r="U89" s="30" t="s">
        <v>1792</v>
      </c>
      <c r="V89" s="30" t="s">
        <v>433</v>
      </c>
      <c r="W89" s="30" t="s">
        <v>156</v>
      </c>
      <c r="X89" s="30" t="s">
        <v>307</v>
      </c>
      <c r="Y89" s="30" t="s">
        <v>57</v>
      </c>
      <c r="Z89" s="30" t="s">
        <v>137</v>
      </c>
      <c r="AA89" s="30" t="s">
        <v>57</v>
      </c>
      <c r="AB89" s="30" t="s">
        <v>57</v>
      </c>
      <c r="AC89" s="30" t="s">
        <v>57</v>
      </c>
      <c r="AD89" s="30" t="s">
        <v>57</v>
      </c>
      <c r="AE89" s="30" t="s">
        <v>57</v>
      </c>
      <c r="AF89" s="30" t="s">
        <v>57</v>
      </c>
      <c r="AG89" s="30" t="s">
        <v>57</v>
      </c>
      <c r="AH89" s="30" t="s">
        <v>57</v>
      </c>
      <c r="AI89" s="30" t="s">
        <v>57</v>
      </c>
      <c r="AJ89" s="30" t="s">
        <v>137</v>
      </c>
      <c r="AK89" s="41"/>
      <c r="AL89" s="46"/>
    </row>
    <row r="90" spans="1:38" s="19" customFormat="1" ht="15" customHeight="1" x14ac:dyDescent="0.25">
      <c r="A90" s="30" t="s">
        <v>1551</v>
      </c>
      <c r="B90" s="30" t="s">
        <v>1743</v>
      </c>
      <c r="C90" s="30" t="s">
        <v>1784</v>
      </c>
      <c r="D90" s="30" t="s">
        <v>1785</v>
      </c>
      <c r="E90" s="30">
        <v>350000147</v>
      </c>
      <c r="F90" s="30" t="s">
        <v>1795</v>
      </c>
      <c r="G90" s="30" t="s">
        <v>1796</v>
      </c>
      <c r="H90" s="30" t="s">
        <v>1797</v>
      </c>
      <c r="I90" s="30" t="s">
        <v>1798</v>
      </c>
      <c r="J90" s="30" t="s">
        <v>1799</v>
      </c>
      <c r="K90" s="30" t="s">
        <v>1791</v>
      </c>
      <c r="L90" s="30">
        <v>111</v>
      </c>
      <c r="M90" s="31">
        <v>40002</v>
      </c>
      <c r="N90" s="31">
        <v>1250</v>
      </c>
      <c r="O90" s="30" t="s">
        <v>58</v>
      </c>
      <c r="P90" s="34">
        <v>2.9</v>
      </c>
      <c r="Q90" s="30" t="s">
        <v>1773</v>
      </c>
      <c r="R90" s="30">
        <v>0</v>
      </c>
      <c r="S90" s="30">
        <v>0</v>
      </c>
      <c r="T90" s="30">
        <v>10</v>
      </c>
      <c r="U90" s="30" t="s">
        <v>1792</v>
      </c>
      <c r="V90" s="30" t="s">
        <v>433</v>
      </c>
      <c r="W90" s="30" t="s">
        <v>156</v>
      </c>
      <c r="X90" s="30" t="s">
        <v>307</v>
      </c>
      <c r="Y90" s="30" t="s">
        <v>57</v>
      </c>
      <c r="Z90" s="30" t="s">
        <v>137</v>
      </c>
      <c r="AA90" s="30" t="s">
        <v>57</v>
      </c>
      <c r="AB90" s="30" t="s">
        <v>57</v>
      </c>
      <c r="AC90" s="30" t="s">
        <v>57</v>
      </c>
      <c r="AD90" s="30" t="s">
        <v>57</v>
      </c>
      <c r="AE90" s="30" t="s">
        <v>57</v>
      </c>
      <c r="AF90" s="30" t="s">
        <v>57</v>
      </c>
      <c r="AG90" s="30" t="s">
        <v>57</v>
      </c>
      <c r="AH90" s="30" t="s">
        <v>57</v>
      </c>
      <c r="AI90" s="30" t="s">
        <v>57</v>
      </c>
      <c r="AJ90" s="30" t="s">
        <v>137</v>
      </c>
      <c r="AK90" s="41"/>
      <c r="AL90" s="46"/>
    </row>
    <row r="91" spans="1:38" s="19" customFormat="1" ht="15" customHeight="1" x14ac:dyDescent="0.25">
      <c r="A91" s="30" t="s">
        <v>1551</v>
      </c>
      <c r="B91" s="30" t="s">
        <v>1743</v>
      </c>
      <c r="C91" s="30" t="s">
        <v>1784</v>
      </c>
      <c r="D91" s="30" t="s">
        <v>1785</v>
      </c>
      <c r="E91" s="30">
        <v>350000147</v>
      </c>
      <c r="F91" s="30" t="s">
        <v>1763</v>
      </c>
      <c r="G91" s="30" t="s">
        <v>1800</v>
      </c>
      <c r="H91" s="30" t="s">
        <v>1801</v>
      </c>
      <c r="I91" s="30" t="s">
        <v>1802</v>
      </c>
      <c r="J91" s="30" t="s">
        <v>1803</v>
      </c>
      <c r="K91" s="30" t="s">
        <v>1791</v>
      </c>
      <c r="L91" s="30">
        <v>111</v>
      </c>
      <c r="M91" s="31">
        <v>40002</v>
      </c>
      <c r="N91" s="31">
        <v>1250</v>
      </c>
      <c r="O91" s="30" t="s">
        <v>58</v>
      </c>
      <c r="P91" s="34">
        <v>2.9</v>
      </c>
      <c r="Q91" s="30" t="s">
        <v>1773</v>
      </c>
      <c r="R91" s="30">
        <v>0</v>
      </c>
      <c r="S91" s="30">
        <v>0</v>
      </c>
      <c r="T91" s="30">
        <v>10</v>
      </c>
      <c r="U91" s="30" t="s">
        <v>1792</v>
      </c>
      <c r="V91" s="30" t="s">
        <v>433</v>
      </c>
      <c r="W91" s="30" t="s">
        <v>156</v>
      </c>
      <c r="X91" s="30" t="s">
        <v>307</v>
      </c>
      <c r="Y91" s="30" t="s">
        <v>57</v>
      </c>
      <c r="Z91" s="30" t="s">
        <v>137</v>
      </c>
      <c r="AA91" s="30" t="s">
        <v>57</v>
      </c>
      <c r="AB91" s="30" t="s">
        <v>57</v>
      </c>
      <c r="AC91" s="30" t="s">
        <v>57</v>
      </c>
      <c r="AD91" s="30" t="s">
        <v>57</v>
      </c>
      <c r="AE91" s="30" t="s">
        <v>57</v>
      </c>
      <c r="AF91" s="30" t="s">
        <v>57</v>
      </c>
      <c r="AG91" s="30" t="s">
        <v>57</v>
      </c>
      <c r="AH91" s="30" t="s">
        <v>57</v>
      </c>
      <c r="AI91" s="30" t="s">
        <v>57</v>
      </c>
      <c r="AJ91" s="30" t="s">
        <v>137</v>
      </c>
      <c r="AK91" s="41"/>
      <c r="AL91" s="46"/>
    </row>
    <row r="92" spans="1:38" s="19" customFormat="1" ht="15" customHeight="1" x14ac:dyDescent="0.25">
      <c r="A92" s="30" t="s">
        <v>1551</v>
      </c>
      <c r="B92" s="30" t="s">
        <v>1743</v>
      </c>
      <c r="C92" s="30" t="s">
        <v>1744</v>
      </c>
      <c r="D92" s="30" t="s">
        <v>1804</v>
      </c>
      <c r="E92" s="30" t="s">
        <v>1805</v>
      </c>
      <c r="F92" s="30" t="s">
        <v>1806</v>
      </c>
      <c r="G92" s="30" t="s">
        <v>1807</v>
      </c>
      <c r="H92" s="30" t="s">
        <v>1808</v>
      </c>
      <c r="I92" s="30" t="s">
        <v>1809</v>
      </c>
      <c r="J92" s="30" t="s">
        <v>1810</v>
      </c>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41"/>
      <c r="AL92" s="41"/>
    </row>
    <row r="93" spans="1:38" s="19" customFormat="1" ht="15" customHeight="1" x14ac:dyDescent="0.25">
      <c r="A93" s="30" t="s">
        <v>1551</v>
      </c>
      <c r="B93" s="30" t="s">
        <v>1743</v>
      </c>
      <c r="C93" s="30" t="s">
        <v>1744</v>
      </c>
      <c r="D93" s="30" t="s">
        <v>1804</v>
      </c>
      <c r="E93" s="30" t="s">
        <v>1805</v>
      </c>
      <c r="F93" s="30" t="s">
        <v>1543</v>
      </c>
      <c r="G93" s="30" t="s">
        <v>1811</v>
      </c>
      <c r="H93" s="30" t="s">
        <v>1812</v>
      </c>
      <c r="I93" s="30" t="s">
        <v>1813</v>
      </c>
      <c r="J93" s="30" t="s">
        <v>1814</v>
      </c>
      <c r="K93" s="27"/>
      <c r="L93" s="27"/>
      <c r="M93" s="27"/>
      <c r="N93" s="27"/>
      <c r="O93" s="27"/>
      <c r="P93" s="27"/>
      <c r="Q93" s="27"/>
      <c r="R93" s="27"/>
      <c r="S93" s="27"/>
      <c r="T93" s="27"/>
      <c r="U93" s="27" t="s">
        <v>1815</v>
      </c>
      <c r="V93" s="27" t="s">
        <v>781</v>
      </c>
      <c r="W93" s="27" t="s">
        <v>1742</v>
      </c>
      <c r="X93" s="27" t="s">
        <v>1816</v>
      </c>
      <c r="Y93" s="27"/>
      <c r="Z93" s="27"/>
      <c r="AA93" s="27"/>
      <c r="AB93" s="27"/>
      <c r="AC93" s="27"/>
      <c r="AD93" s="27"/>
      <c r="AE93" s="27"/>
      <c r="AF93" s="27"/>
      <c r="AG93" s="27"/>
      <c r="AH93" s="27"/>
      <c r="AI93" s="27"/>
      <c r="AJ93" s="27"/>
      <c r="AK93" s="41"/>
      <c r="AL93" s="41"/>
    </row>
    <row r="94" spans="1:38" s="19" customFormat="1" ht="15" customHeight="1" x14ac:dyDescent="0.25">
      <c r="A94" s="30" t="s">
        <v>1551</v>
      </c>
      <c r="B94" s="30" t="s">
        <v>1817</v>
      </c>
      <c r="C94" s="30" t="s">
        <v>1818</v>
      </c>
      <c r="D94" s="30" t="s">
        <v>1819</v>
      </c>
      <c r="E94" s="30">
        <v>370000606</v>
      </c>
      <c r="F94" s="30" t="s">
        <v>261</v>
      </c>
      <c r="G94" s="30" t="s">
        <v>1820</v>
      </c>
      <c r="H94" s="30" t="s">
        <v>1821</v>
      </c>
      <c r="I94" s="32" t="s">
        <v>1822</v>
      </c>
      <c r="J94" s="30" t="s">
        <v>1823</v>
      </c>
      <c r="K94" s="30">
        <v>216</v>
      </c>
      <c r="L94" s="30">
        <v>96</v>
      </c>
      <c r="M94" s="30">
        <v>16876</v>
      </c>
      <c r="N94" s="30">
        <v>545</v>
      </c>
      <c r="O94" s="30"/>
      <c r="P94" s="30"/>
      <c r="Q94" s="30" t="s">
        <v>1580</v>
      </c>
      <c r="R94" s="30"/>
      <c r="S94" s="30"/>
      <c r="T94" s="30"/>
      <c r="U94" s="30"/>
      <c r="V94" s="30"/>
      <c r="W94" s="30"/>
      <c r="X94" s="30"/>
      <c r="Y94" s="30" t="s">
        <v>58</v>
      </c>
      <c r="Z94" s="30" t="s">
        <v>59</v>
      </c>
      <c r="AA94" s="27" t="s">
        <v>59</v>
      </c>
      <c r="AB94" s="30" t="s">
        <v>59</v>
      </c>
      <c r="AC94" s="30" t="s">
        <v>58</v>
      </c>
      <c r="AD94" s="30" t="s">
        <v>58</v>
      </c>
      <c r="AE94" s="30" t="s">
        <v>58</v>
      </c>
      <c r="AF94" s="30" t="s">
        <v>59</v>
      </c>
      <c r="AG94" s="30" t="s">
        <v>58</v>
      </c>
      <c r="AH94" s="30" t="s">
        <v>59</v>
      </c>
      <c r="AI94" s="30" t="s">
        <v>58</v>
      </c>
      <c r="AJ94" s="30" t="s">
        <v>59</v>
      </c>
      <c r="AK94" s="41"/>
      <c r="AL94" s="41"/>
    </row>
    <row r="95" spans="1:38" s="19" customFormat="1" ht="15" customHeight="1" x14ac:dyDescent="0.25">
      <c r="A95" s="30" t="s">
        <v>1551</v>
      </c>
      <c r="B95" s="30" t="s">
        <v>1817</v>
      </c>
      <c r="C95" s="30" t="s">
        <v>1818</v>
      </c>
      <c r="D95" s="30" t="s">
        <v>1819</v>
      </c>
      <c r="E95" s="30">
        <v>370000606</v>
      </c>
      <c r="F95" s="30" t="s">
        <v>1010</v>
      </c>
      <c r="G95" s="30" t="s">
        <v>1824</v>
      </c>
      <c r="H95" s="30" t="s">
        <v>1825</v>
      </c>
      <c r="I95" s="32" t="s">
        <v>1826</v>
      </c>
      <c r="J95" s="30" t="s">
        <v>1827</v>
      </c>
      <c r="K95" s="30">
        <v>216</v>
      </c>
      <c r="L95" s="30">
        <v>96</v>
      </c>
      <c r="M95" s="30">
        <v>16876</v>
      </c>
      <c r="N95" s="30">
        <v>545</v>
      </c>
      <c r="O95" s="30"/>
      <c r="P95" s="30"/>
      <c r="Q95" s="30" t="s">
        <v>1580</v>
      </c>
      <c r="R95" s="30"/>
      <c r="S95" s="30"/>
      <c r="T95" s="30"/>
      <c r="U95" s="30"/>
      <c r="V95" s="30"/>
      <c r="W95" s="30"/>
      <c r="X95" s="30"/>
      <c r="Y95" s="30" t="s">
        <v>58</v>
      </c>
      <c r="Z95" s="30" t="s">
        <v>59</v>
      </c>
      <c r="AA95" s="27" t="s">
        <v>59</v>
      </c>
      <c r="AB95" s="30" t="s">
        <v>59</v>
      </c>
      <c r="AC95" s="30" t="s">
        <v>58</v>
      </c>
      <c r="AD95" s="30" t="s">
        <v>58</v>
      </c>
      <c r="AE95" s="30" t="s">
        <v>58</v>
      </c>
      <c r="AF95" s="30" t="s">
        <v>59</v>
      </c>
      <c r="AG95" s="30" t="s">
        <v>58</v>
      </c>
      <c r="AH95" s="30" t="s">
        <v>59</v>
      </c>
      <c r="AI95" s="30" t="s">
        <v>58</v>
      </c>
      <c r="AJ95" s="30" t="s">
        <v>59</v>
      </c>
      <c r="AK95" s="41"/>
      <c r="AL95" s="41"/>
    </row>
    <row r="96" spans="1:38" s="19" customFormat="1" ht="15" customHeight="1" x14ac:dyDescent="0.25">
      <c r="A96" s="30" t="s">
        <v>1551</v>
      </c>
      <c r="B96" s="30" t="s">
        <v>1817</v>
      </c>
      <c r="C96" s="30" t="s">
        <v>1818</v>
      </c>
      <c r="D96" s="30" t="s">
        <v>1819</v>
      </c>
      <c r="E96" s="30">
        <v>370000606</v>
      </c>
      <c r="F96" s="30" t="s">
        <v>1828</v>
      </c>
      <c r="G96" s="30" t="s">
        <v>1829</v>
      </c>
      <c r="H96" s="30" t="s">
        <v>1830</v>
      </c>
      <c r="I96" s="32" t="s">
        <v>1831</v>
      </c>
      <c r="J96" s="30" t="s">
        <v>1832</v>
      </c>
      <c r="K96" s="30">
        <v>216</v>
      </c>
      <c r="L96" s="30">
        <v>96</v>
      </c>
      <c r="M96" s="30">
        <v>16876</v>
      </c>
      <c r="N96" s="30">
        <v>545</v>
      </c>
      <c r="O96" s="30"/>
      <c r="P96" s="30"/>
      <c r="Q96" s="30" t="s">
        <v>1580</v>
      </c>
      <c r="R96" s="30"/>
      <c r="S96" s="30"/>
      <c r="T96" s="30"/>
      <c r="U96" s="30"/>
      <c r="V96" s="30"/>
      <c r="W96" s="30"/>
      <c r="X96" s="30"/>
      <c r="Y96" s="30" t="s">
        <v>58</v>
      </c>
      <c r="Z96" s="30" t="s">
        <v>59</v>
      </c>
      <c r="AA96" s="27" t="s">
        <v>59</v>
      </c>
      <c r="AB96" s="30" t="s">
        <v>59</v>
      </c>
      <c r="AC96" s="30" t="s">
        <v>58</v>
      </c>
      <c r="AD96" s="30" t="s">
        <v>58</v>
      </c>
      <c r="AE96" s="30" t="s">
        <v>58</v>
      </c>
      <c r="AF96" s="30" t="s">
        <v>59</v>
      </c>
      <c r="AG96" s="30" t="s">
        <v>58</v>
      </c>
      <c r="AH96" s="30" t="s">
        <v>59</v>
      </c>
      <c r="AI96" s="30" t="s">
        <v>58</v>
      </c>
      <c r="AJ96" s="30" t="s">
        <v>59</v>
      </c>
      <c r="AK96" s="41"/>
      <c r="AL96" s="41"/>
    </row>
    <row r="97" spans="1:38" s="19" customFormat="1" ht="15" customHeight="1" x14ac:dyDescent="0.25">
      <c r="A97" s="30" t="s">
        <v>1551</v>
      </c>
      <c r="B97" s="30" t="s">
        <v>1817</v>
      </c>
      <c r="C97" s="30" t="s">
        <v>1818</v>
      </c>
      <c r="D97" s="30" t="s">
        <v>1819</v>
      </c>
      <c r="E97" s="30">
        <v>370000606</v>
      </c>
      <c r="F97" s="30" t="s">
        <v>1833</v>
      </c>
      <c r="G97" s="30" t="s">
        <v>1834</v>
      </c>
      <c r="H97" s="30" t="s">
        <v>1801</v>
      </c>
      <c r="I97" s="32" t="s">
        <v>1835</v>
      </c>
      <c r="J97" s="30" t="s">
        <v>1836</v>
      </c>
      <c r="K97" s="30">
        <v>216</v>
      </c>
      <c r="L97" s="30">
        <v>96</v>
      </c>
      <c r="M97" s="30">
        <v>16876</v>
      </c>
      <c r="N97" s="30">
        <v>545</v>
      </c>
      <c r="O97" s="30"/>
      <c r="P97" s="30"/>
      <c r="Q97" s="30" t="s">
        <v>1580</v>
      </c>
      <c r="R97" s="30"/>
      <c r="S97" s="30"/>
      <c r="T97" s="30"/>
      <c r="U97" s="30"/>
      <c r="V97" s="30"/>
      <c r="W97" s="30"/>
      <c r="X97" s="30"/>
      <c r="Y97" s="30" t="s">
        <v>58</v>
      </c>
      <c r="Z97" s="30" t="s">
        <v>59</v>
      </c>
      <c r="AA97" s="27" t="s">
        <v>58</v>
      </c>
      <c r="AB97" s="30" t="s">
        <v>59</v>
      </c>
      <c r="AC97" s="30" t="s">
        <v>58</v>
      </c>
      <c r="AD97" s="30" t="s">
        <v>58</v>
      </c>
      <c r="AE97" s="30" t="s">
        <v>58</v>
      </c>
      <c r="AF97" s="30" t="s">
        <v>59</v>
      </c>
      <c r="AG97" s="30" t="s">
        <v>58</v>
      </c>
      <c r="AH97" s="30" t="s">
        <v>59</v>
      </c>
      <c r="AI97" s="30" t="s">
        <v>58</v>
      </c>
      <c r="AJ97" s="30" t="s">
        <v>59</v>
      </c>
      <c r="AK97" s="41"/>
      <c r="AL97" s="41"/>
    </row>
    <row r="98" spans="1:38" s="19" customFormat="1" ht="15" customHeight="1" x14ac:dyDescent="0.25">
      <c r="A98" s="30" t="s">
        <v>1551</v>
      </c>
      <c r="B98" s="30" t="s">
        <v>1817</v>
      </c>
      <c r="C98" s="30" t="s">
        <v>1837</v>
      </c>
      <c r="D98" s="30" t="s">
        <v>1838</v>
      </c>
      <c r="E98" s="31"/>
      <c r="F98" s="30" t="s">
        <v>132</v>
      </c>
      <c r="G98" s="30" t="s">
        <v>1839</v>
      </c>
      <c r="H98" s="30" t="s">
        <v>1840</v>
      </c>
      <c r="I98" s="30" t="s">
        <v>1841</v>
      </c>
      <c r="J98" s="30" t="s">
        <v>1842</v>
      </c>
      <c r="K98" s="30">
        <v>1638</v>
      </c>
      <c r="L98" s="30">
        <v>329</v>
      </c>
      <c r="M98" s="30">
        <v>109555</v>
      </c>
      <c r="N98" s="30">
        <v>3596</v>
      </c>
      <c r="O98" s="30" t="s">
        <v>1843</v>
      </c>
      <c r="P98" s="30">
        <v>98.8</v>
      </c>
      <c r="Q98" s="30" t="s">
        <v>1844</v>
      </c>
      <c r="R98" s="30">
        <v>97</v>
      </c>
      <c r="S98" s="30">
        <v>5</v>
      </c>
      <c r="T98" s="30">
        <v>46</v>
      </c>
      <c r="U98" s="30" t="s">
        <v>1815</v>
      </c>
      <c r="V98" s="30" t="s">
        <v>781</v>
      </c>
      <c r="W98" s="30" t="s">
        <v>1742</v>
      </c>
      <c r="X98" s="30" t="s">
        <v>1816</v>
      </c>
      <c r="Y98" s="30" t="s">
        <v>58</v>
      </c>
      <c r="Z98" s="30" t="s">
        <v>58</v>
      </c>
      <c r="AA98" s="30" t="s">
        <v>58</v>
      </c>
      <c r="AB98" s="30" t="s">
        <v>58</v>
      </c>
      <c r="AC98" s="30" t="s">
        <v>58</v>
      </c>
      <c r="AD98" s="30" t="s">
        <v>58</v>
      </c>
      <c r="AE98" s="30" t="s">
        <v>58</v>
      </c>
      <c r="AF98" s="30" t="s">
        <v>58</v>
      </c>
      <c r="AG98" s="30" t="s">
        <v>58</v>
      </c>
      <c r="AH98" s="30" t="s">
        <v>58</v>
      </c>
      <c r="AI98" s="30" t="s">
        <v>58</v>
      </c>
      <c r="AJ98" s="30" t="s">
        <v>58</v>
      </c>
      <c r="AK98" s="41"/>
      <c r="AL98" s="46" t="s">
        <v>3501</v>
      </c>
    </row>
    <row r="99" spans="1:38" s="19" customFormat="1" ht="15" customHeight="1" x14ac:dyDescent="0.25">
      <c r="A99" s="30" t="s">
        <v>1551</v>
      </c>
      <c r="B99" s="30" t="s">
        <v>1817</v>
      </c>
      <c r="C99" s="30" t="s">
        <v>1837</v>
      </c>
      <c r="D99" s="30" t="s">
        <v>1838</v>
      </c>
      <c r="E99" s="31"/>
      <c r="F99" s="30" t="s">
        <v>1763</v>
      </c>
      <c r="G99" s="30" t="s">
        <v>1845</v>
      </c>
      <c r="H99" s="30" t="s">
        <v>1812</v>
      </c>
      <c r="I99" s="30" t="s">
        <v>1846</v>
      </c>
      <c r="J99" s="30" t="s">
        <v>1847</v>
      </c>
      <c r="K99" s="30">
        <v>1638</v>
      </c>
      <c r="L99" s="30">
        <v>329</v>
      </c>
      <c r="M99" s="30">
        <v>109555</v>
      </c>
      <c r="N99" s="30">
        <v>3596</v>
      </c>
      <c r="O99" s="30" t="s">
        <v>1843</v>
      </c>
      <c r="P99" s="30">
        <v>98.8</v>
      </c>
      <c r="Q99" s="30" t="s">
        <v>1844</v>
      </c>
      <c r="R99" s="30">
        <v>97</v>
      </c>
      <c r="S99" s="30">
        <v>5</v>
      </c>
      <c r="T99" s="30">
        <v>46</v>
      </c>
      <c r="U99" s="30" t="s">
        <v>1815</v>
      </c>
      <c r="V99" s="30" t="s">
        <v>781</v>
      </c>
      <c r="W99" s="30" t="s">
        <v>1742</v>
      </c>
      <c r="X99" s="30" t="s">
        <v>1816</v>
      </c>
      <c r="Y99" s="30" t="s">
        <v>58</v>
      </c>
      <c r="Z99" s="30" t="s">
        <v>58</v>
      </c>
      <c r="AA99" s="30" t="s">
        <v>58</v>
      </c>
      <c r="AB99" s="30" t="s">
        <v>58</v>
      </c>
      <c r="AC99" s="30" t="s">
        <v>58</v>
      </c>
      <c r="AD99" s="30" t="s">
        <v>58</v>
      </c>
      <c r="AE99" s="30" t="s">
        <v>58</v>
      </c>
      <c r="AF99" s="30" t="s">
        <v>58</v>
      </c>
      <c r="AG99" s="30" t="s">
        <v>58</v>
      </c>
      <c r="AH99" s="30" t="s">
        <v>58</v>
      </c>
      <c r="AI99" s="30" t="s">
        <v>58</v>
      </c>
      <c r="AJ99" s="30" t="s">
        <v>58</v>
      </c>
      <c r="AK99" s="41"/>
      <c r="AL99" s="46"/>
    </row>
    <row r="100" spans="1:38" s="19" customFormat="1" ht="15" customHeight="1" x14ac:dyDescent="0.25">
      <c r="A100" s="30" t="s">
        <v>1551</v>
      </c>
      <c r="B100" s="30" t="s">
        <v>1848</v>
      </c>
      <c r="C100" s="30" t="s">
        <v>1849</v>
      </c>
      <c r="D100" s="30" t="s">
        <v>1850</v>
      </c>
      <c r="E100" s="30">
        <v>410000020</v>
      </c>
      <c r="F100" s="30" t="s">
        <v>1851</v>
      </c>
      <c r="G100" s="30" t="s">
        <v>1852</v>
      </c>
      <c r="H100" s="30" t="s">
        <v>275</v>
      </c>
      <c r="I100" s="30" t="s">
        <v>1853</v>
      </c>
      <c r="J100" s="30" t="s">
        <v>1854</v>
      </c>
      <c r="K100" s="30"/>
      <c r="L100" s="30"/>
      <c r="M100" s="30"/>
      <c r="N100" s="30"/>
      <c r="O100" s="30" t="s">
        <v>58</v>
      </c>
      <c r="P100" s="30">
        <v>2</v>
      </c>
      <c r="Q100" s="30" t="s">
        <v>1580</v>
      </c>
      <c r="R100" s="30">
        <v>0</v>
      </c>
      <c r="S100" s="30">
        <v>0</v>
      </c>
      <c r="T100" s="30">
        <v>6</v>
      </c>
      <c r="U100" s="30" t="s">
        <v>397</v>
      </c>
      <c r="V100" s="30" t="s">
        <v>247</v>
      </c>
      <c r="W100" s="30" t="s">
        <v>248</v>
      </c>
      <c r="X100" s="30" t="s">
        <v>156</v>
      </c>
      <c r="Y100" s="30" t="s">
        <v>58</v>
      </c>
      <c r="Z100" s="30" t="s">
        <v>59</v>
      </c>
      <c r="AA100" s="30" t="s">
        <v>58</v>
      </c>
      <c r="AB100" s="30" t="s">
        <v>58</v>
      </c>
      <c r="AC100" s="30" t="s">
        <v>58</v>
      </c>
      <c r="AD100" s="30" t="s">
        <v>58</v>
      </c>
      <c r="AE100" s="30" t="s">
        <v>59</v>
      </c>
      <c r="AF100" s="30" t="s">
        <v>59</v>
      </c>
      <c r="AG100" s="30" t="s">
        <v>59</v>
      </c>
      <c r="AH100" s="30" t="s">
        <v>58</v>
      </c>
      <c r="AI100" s="30" t="s">
        <v>58</v>
      </c>
      <c r="AJ100" s="30" t="s">
        <v>59</v>
      </c>
      <c r="AK100" s="41"/>
      <c r="AL100" s="46" t="s">
        <v>2220</v>
      </c>
    </row>
    <row r="101" spans="1:38" s="19" customFormat="1" ht="15" customHeight="1" x14ac:dyDescent="0.25">
      <c r="A101" s="30" t="s">
        <v>1551</v>
      </c>
      <c r="B101" s="30" t="s">
        <v>1848</v>
      </c>
      <c r="C101" s="30" t="s">
        <v>1849</v>
      </c>
      <c r="D101" s="30" t="s">
        <v>1850</v>
      </c>
      <c r="E101" s="30">
        <v>410000020</v>
      </c>
      <c r="F101" s="30" t="s">
        <v>1855</v>
      </c>
      <c r="G101" s="30" t="s">
        <v>1856</v>
      </c>
      <c r="H101" s="30" t="s">
        <v>275</v>
      </c>
      <c r="I101" s="30" t="s">
        <v>1857</v>
      </c>
      <c r="J101" s="30" t="s">
        <v>1858</v>
      </c>
      <c r="K101" s="30"/>
      <c r="L101" s="30"/>
      <c r="M101" s="30"/>
      <c r="N101" s="30"/>
      <c r="O101" s="30" t="s">
        <v>58</v>
      </c>
      <c r="P101" s="30">
        <v>2</v>
      </c>
      <c r="Q101" s="30" t="s">
        <v>1580</v>
      </c>
      <c r="R101" s="30">
        <v>0</v>
      </c>
      <c r="S101" s="30">
        <v>0</v>
      </c>
      <c r="T101" s="30">
        <v>6</v>
      </c>
      <c r="U101" s="30" t="s">
        <v>397</v>
      </c>
      <c r="V101" s="30" t="s">
        <v>247</v>
      </c>
      <c r="W101" s="30" t="s">
        <v>248</v>
      </c>
      <c r="X101" s="30" t="s">
        <v>156</v>
      </c>
      <c r="Y101" s="30" t="s">
        <v>58</v>
      </c>
      <c r="Z101" s="30" t="s">
        <v>59</v>
      </c>
      <c r="AA101" s="30" t="s">
        <v>58</v>
      </c>
      <c r="AB101" s="30" t="s">
        <v>58</v>
      </c>
      <c r="AC101" s="30" t="s">
        <v>58</v>
      </c>
      <c r="AD101" s="30" t="s">
        <v>58</v>
      </c>
      <c r="AE101" s="30" t="s">
        <v>59</v>
      </c>
      <c r="AF101" s="30" t="s">
        <v>59</v>
      </c>
      <c r="AG101" s="30" t="s">
        <v>59</v>
      </c>
      <c r="AH101" s="30" t="s">
        <v>58</v>
      </c>
      <c r="AI101" s="30" t="s">
        <v>58</v>
      </c>
      <c r="AJ101" s="30" t="s">
        <v>59</v>
      </c>
      <c r="AK101" s="41"/>
      <c r="AL101" s="46"/>
    </row>
    <row r="102" spans="1:38" s="19" customFormat="1" ht="15" customHeight="1" x14ac:dyDescent="0.25">
      <c r="A102" s="30" t="s">
        <v>1551</v>
      </c>
      <c r="B102" s="30" t="s">
        <v>1848</v>
      </c>
      <c r="C102" s="30" t="s">
        <v>1849</v>
      </c>
      <c r="D102" s="30" t="s">
        <v>1850</v>
      </c>
      <c r="E102" s="30">
        <v>410000020</v>
      </c>
      <c r="F102" s="30" t="s">
        <v>1093</v>
      </c>
      <c r="G102" s="30" t="s">
        <v>1859</v>
      </c>
      <c r="H102" s="30" t="s">
        <v>1569</v>
      </c>
      <c r="I102" s="30" t="s">
        <v>1860</v>
      </c>
      <c r="J102" s="30" t="s">
        <v>1861</v>
      </c>
      <c r="K102" s="30"/>
      <c r="L102" s="30"/>
      <c r="M102" s="30"/>
      <c r="N102" s="30"/>
      <c r="O102" s="30" t="s">
        <v>58</v>
      </c>
      <c r="P102" s="30">
        <v>2</v>
      </c>
      <c r="Q102" s="30" t="s">
        <v>1580</v>
      </c>
      <c r="R102" s="30">
        <v>0</v>
      </c>
      <c r="S102" s="30">
        <v>0</v>
      </c>
      <c r="T102" s="30">
        <v>6</v>
      </c>
      <c r="U102" s="30" t="s">
        <v>397</v>
      </c>
      <c r="V102" s="30" t="s">
        <v>247</v>
      </c>
      <c r="W102" s="30" t="s">
        <v>248</v>
      </c>
      <c r="X102" s="30" t="s">
        <v>156</v>
      </c>
      <c r="Y102" s="30" t="s">
        <v>58</v>
      </c>
      <c r="Z102" s="30" t="s">
        <v>59</v>
      </c>
      <c r="AA102" s="30" t="s">
        <v>58</v>
      </c>
      <c r="AB102" s="30" t="s">
        <v>58</v>
      </c>
      <c r="AC102" s="30" t="s">
        <v>58</v>
      </c>
      <c r="AD102" s="30" t="s">
        <v>58</v>
      </c>
      <c r="AE102" s="30" t="s">
        <v>59</v>
      </c>
      <c r="AF102" s="30" t="s">
        <v>59</v>
      </c>
      <c r="AG102" s="30" t="s">
        <v>59</v>
      </c>
      <c r="AH102" s="30" t="s">
        <v>58</v>
      </c>
      <c r="AI102" s="30" t="s">
        <v>58</v>
      </c>
      <c r="AJ102" s="30" t="s">
        <v>59</v>
      </c>
      <c r="AK102" s="41"/>
      <c r="AL102" s="46"/>
    </row>
    <row r="103" spans="1:38" s="19" customFormat="1" ht="15" customHeight="1" x14ac:dyDescent="0.25">
      <c r="A103" s="30" t="s">
        <v>1551</v>
      </c>
      <c r="B103" s="30" t="s">
        <v>1862</v>
      </c>
      <c r="C103" s="30" t="s">
        <v>1863</v>
      </c>
      <c r="D103" s="30" t="s">
        <v>1864</v>
      </c>
      <c r="E103" s="30">
        <v>44053643</v>
      </c>
      <c r="F103" s="30" t="s">
        <v>1865</v>
      </c>
      <c r="G103" s="30" t="s">
        <v>1866</v>
      </c>
      <c r="H103" s="30" t="s">
        <v>1867</v>
      </c>
      <c r="I103" s="30" t="s">
        <v>1868</v>
      </c>
      <c r="J103" s="30" t="s">
        <v>1869</v>
      </c>
      <c r="K103" s="30">
        <v>134</v>
      </c>
      <c r="L103" s="30">
        <v>10</v>
      </c>
      <c r="M103" s="30">
        <v>14261</v>
      </c>
      <c r="N103" s="30">
        <v>604</v>
      </c>
      <c r="O103" s="30" t="s">
        <v>59</v>
      </c>
      <c r="P103" s="30"/>
      <c r="Q103" s="30" t="s">
        <v>1870</v>
      </c>
      <c r="R103" s="30">
        <v>0</v>
      </c>
      <c r="S103" s="30">
        <v>0</v>
      </c>
      <c r="T103" s="30">
        <v>0</v>
      </c>
      <c r="U103" s="30"/>
      <c r="V103" s="30"/>
      <c r="W103" s="30"/>
      <c r="X103" s="30"/>
      <c r="Y103" s="30" t="s">
        <v>58</v>
      </c>
      <c r="Z103" s="30" t="s">
        <v>59</v>
      </c>
      <c r="AA103" s="30" t="s">
        <v>58</v>
      </c>
      <c r="AB103" s="30" t="s">
        <v>59</v>
      </c>
      <c r="AC103" s="30" t="s">
        <v>58</v>
      </c>
      <c r="AD103" s="30" t="s">
        <v>58</v>
      </c>
      <c r="AE103" s="30" t="s">
        <v>59</v>
      </c>
      <c r="AF103" s="30" t="s">
        <v>59</v>
      </c>
      <c r="AG103" s="30" t="s">
        <v>58</v>
      </c>
      <c r="AH103" s="30" t="s">
        <v>58</v>
      </c>
      <c r="AI103" s="30" t="s">
        <v>58</v>
      </c>
      <c r="AJ103" s="30" t="s">
        <v>59</v>
      </c>
      <c r="AK103" s="41"/>
      <c r="AL103" s="46" t="s">
        <v>2226</v>
      </c>
    </row>
    <row r="104" spans="1:38" s="19" customFormat="1" ht="15" customHeight="1" x14ac:dyDescent="0.25">
      <c r="A104" s="30" t="s">
        <v>1551</v>
      </c>
      <c r="B104" s="30" t="s">
        <v>1862</v>
      </c>
      <c r="C104" s="30" t="s">
        <v>1863</v>
      </c>
      <c r="D104" s="30" t="s">
        <v>1864</v>
      </c>
      <c r="E104" s="30">
        <v>44053643</v>
      </c>
      <c r="F104" s="30" t="s">
        <v>1871</v>
      </c>
      <c r="G104" s="30" t="s">
        <v>1872</v>
      </c>
      <c r="H104" s="30" t="s">
        <v>268</v>
      </c>
      <c r="I104" s="30" t="s">
        <v>1873</v>
      </c>
      <c r="J104" s="30" t="s">
        <v>1874</v>
      </c>
      <c r="K104" s="30">
        <v>134</v>
      </c>
      <c r="L104" s="30">
        <v>10</v>
      </c>
      <c r="M104" s="30">
        <v>14261</v>
      </c>
      <c r="N104" s="30">
        <v>604</v>
      </c>
      <c r="O104" s="30" t="s">
        <v>59</v>
      </c>
      <c r="P104" s="30"/>
      <c r="Q104" s="30" t="s">
        <v>1870</v>
      </c>
      <c r="R104" s="30">
        <v>0</v>
      </c>
      <c r="S104" s="30">
        <v>0</v>
      </c>
      <c r="T104" s="30">
        <v>0</v>
      </c>
      <c r="U104" s="30"/>
      <c r="V104" s="30"/>
      <c r="W104" s="30"/>
      <c r="X104" s="30"/>
      <c r="Y104" s="30" t="s">
        <v>58</v>
      </c>
      <c r="Z104" s="30" t="s">
        <v>59</v>
      </c>
      <c r="AA104" s="30" t="s">
        <v>58</v>
      </c>
      <c r="AB104" s="30" t="s">
        <v>59</v>
      </c>
      <c r="AC104" s="30" t="s">
        <v>58</v>
      </c>
      <c r="AD104" s="30" t="s">
        <v>58</v>
      </c>
      <c r="AE104" s="30" t="s">
        <v>59</v>
      </c>
      <c r="AF104" s="30" t="s">
        <v>59</v>
      </c>
      <c r="AG104" s="30" t="s">
        <v>58</v>
      </c>
      <c r="AH104" s="30" t="s">
        <v>58</v>
      </c>
      <c r="AI104" s="30" t="s">
        <v>58</v>
      </c>
      <c r="AJ104" s="30" t="s">
        <v>59</v>
      </c>
      <c r="AK104" s="41"/>
      <c r="AL104" s="46"/>
    </row>
    <row r="105" spans="1:38" s="19" customFormat="1" ht="15" customHeight="1" x14ac:dyDescent="0.25">
      <c r="A105" s="30" t="s">
        <v>1551</v>
      </c>
      <c r="B105" s="30" t="s">
        <v>1862</v>
      </c>
      <c r="C105" s="30" t="s">
        <v>1863</v>
      </c>
      <c r="D105" s="30" t="s">
        <v>1864</v>
      </c>
      <c r="E105" s="30">
        <v>44053643</v>
      </c>
      <c r="F105" s="30" t="s">
        <v>616</v>
      </c>
      <c r="G105" s="30" t="s">
        <v>1875</v>
      </c>
      <c r="H105" s="30" t="s">
        <v>1876</v>
      </c>
      <c r="I105" s="30" t="s">
        <v>1877</v>
      </c>
      <c r="J105" s="30" t="s">
        <v>1878</v>
      </c>
      <c r="K105" s="30">
        <v>134</v>
      </c>
      <c r="L105" s="30">
        <v>10</v>
      </c>
      <c r="M105" s="30">
        <v>14261</v>
      </c>
      <c r="N105" s="30">
        <v>604</v>
      </c>
      <c r="O105" s="30" t="s">
        <v>59</v>
      </c>
      <c r="P105" s="30"/>
      <c r="Q105" s="30" t="s">
        <v>1870</v>
      </c>
      <c r="R105" s="30">
        <v>0</v>
      </c>
      <c r="S105" s="30">
        <v>0</v>
      </c>
      <c r="T105" s="30">
        <v>0</v>
      </c>
      <c r="U105" s="30"/>
      <c r="V105" s="30"/>
      <c r="W105" s="30"/>
      <c r="X105" s="30"/>
      <c r="Y105" s="30" t="s">
        <v>58</v>
      </c>
      <c r="Z105" s="30" t="s">
        <v>59</v>
      </c>
      <c r="AA105" s="30" t="s">
        <v>58</v>
      </c>
      <c r="AB105" s="30" t="s">
        <v>59</v>
      </c>
      <c r="AC105" s="30" t="s">
        <v>58</v>
      </c>
      <c r="AD105" s="30" t="s">
        <v>58</v>
      </c>
      <c r="AE105" s="30" t="s">
        <v>59</v>
      </c>
      <c r="AF105" s="30" t="s">
        <v>59</v>
      </c>
      <c r="AG105" s="30" t="s">
        <v>58</v>
      </c>
      <c r="AH105" s="30" t="s">
        <v>58</v>
      </c>
      <c r="AI105" s="30" t="s">
        <v>58</v>
      </c>
      <c r="AJ105" s="30" t="s">
        <v>59</v>
      </c>
      <c r="AK105" s="41"/>
      <c r="AL105" s="46"/>
    </row>
    <row r="106" spans="1:38" s="19" customFormat="1" ht="15" customHeight="1" x14ac:dyDescent="0.25">
      <c r="A106" s="30" t="s">
        <v>1551</v>
      </c>
      <c r="B106" s="30" t="s">
        <v>1862</v>
      </c>
      <c r="C106" s="30" t="s">
        <v>1863</v>
      </c>
      <c r="D106" s="30" t="s">
        <v>1864</v>
      </c>
      <c r="E106" s="30">
        <v>44053643</v>
      </c>
      <c r="F106" s="30" t="s">
        <v>1865</v>
      </c>
      <c r="G106" s="30" t="s">
        <v>1866</v>
      </c>
      <c r="H106" s="30" t="s">
        <v>1879</v>
      </c>
      <c r="I106" s="30" t="s">
        <v>1868</v>
      </c>
      <c r="J106" s="30" t="s">
        <v>1869</v>
      </c>
      <c r="K106" s="30">
        <v>134</v>
      </c>
      <c r="L106" s="30">
        <v>10</v>
      </c>
      <c r="M106" s="30">
        <v>14261</v>
      </c>
      <c r="N106" s="30">
        <v>604</v>
      </c>
      <c r="O106" s="30" t="s">
        <v>59</v>
      </c>
      <c r="P106" s="30"/>
      <c r="Q106" s="30" t="s">
        <v>1870</v>
      </c>
      <c r="R106" s="27">
        <v>0</v>
      </c>
      <c r="S106" s="27">
        <v>0</v>
      </c>
      <c r="T106" s="27">
        <v>1</v>
      </c>
      <c r="U106" s="30"/>
      <c r="V106" s="30"/>
      <c r="W106" s="30"/>
      <c r="X106" s="30"/>
      <c r="Y106" s="30" t="s">
        <v>58</v>
      </c>
      <c r="Z106" s="30" t="s">
        <v>59</v>
      </c>
      <c r="AA106" s="30" t="s">
        <v>58</v>
      </c>
      <c r="AB106" s="30" t="s">
        <v>59</v>
      </c>
      <c r="AC106" s="30" t="s">
        <v>58</v>
      </c>
      <c r="AD106" s="30" t="s">
        <v>58</v>
      </c>
      <c r="AE106" s="30" t="s">
        <v>59</v>
      </c>
      <c r="AF106" s="30" t="s">
        <v>59</v>
      </c>
      <c r="AG106" s="30" t="s">
        <v>58</v>
      </c>
      <c r="AH106" s="30" t="s">
        <v>58</v>
      </c>
      <c r="AI106" s="30" t="s">
        <v>58</v>
      </c>
      <c r="AJ106" s="30" t="s">
        <v>59</v>
      </c>
      <c r="AK106" s="41"/>
      <c r="AL106" s="46"/>
    </row>
    <row r="107" spans="1:38" s="19" customFormat="1" ht="15" customHeight="1" x14ac:dyDescent="0.25">
      <c r="A107" s="30" t="s">
        <v>1551</v>
      </c>
      <c r="B107" s="30" t="s">
        <v>1862</v>
      </c>
      <c r="C107" s="30" t="s">
        <v>1863</v>
      </c>
      <c r="D107" s="30" t="s">
        <v>1864</v>
      </c>
      <c r="E107" s="30">
        <v>44053643</v>
      </c>
      <c r="F107" s="30" t="s">
        <v>1871</v>
      </c>
      <c r="G107" s="30" t="s">
        <v>1872</v>
      </c>
      <c r="H107" s="30" t="s">
        <v>268</v>
      </c>
      <c r="I107" s="30" t="s">
        <v>1873</v>
      </c>
      <c r="J107" s="30" t="s">
        <v>1874</v>
      </c>
      <c r="K107" s="30">
        <v>134</v>
      </c>
      <c r="L107" s="30">
        <v>10</v>
      </c>
      <c r="M107" s="30">
        <v>14261</v>
      </c>
      <c r="N107" s="30">
        <v>604</v>
      </c>
      <c r="O107" s="30" t="s">
        <v>59</v>
      </c>
      <c r="P107" s="30"/>
      <c r="Q107" s="30" t="s">
        <v>1870</v>
      </c>
      <c r="R107" s="27">
        <v>0</v>
      </c>
      <c r="S107" s="27">
        <v>0</v>
      </c>
      <c r="T107" s="27">
        <v>1</v>
      </c>
      <c r="U107" s="30"/>
      <c r="V107" s="30"/>
      <c r="W107" s="30"/>
      <c r="X107" s="30"/>
      <c r="Y107" s="30" t="s">
        <v>58</v>
      </c>
      <c r="Z107" s="30" t="s">
        <v>59</v>
      </c>
      <c r="AA107" s="30" t="s">
        <v>58</v>
      </c>
      <c r="AB107" s="30" t="s">
        <v>59</v>
      </c>
      <c r="AC107" s="30" t="s">
        <v>58</v>
      </c>
      <c r="AD107" s="30" t="s">
        <v>58</v>
      </c>
      <c r="AE107" s="30" t="s">
        <v>59</v>
      </c>
      <c r="AF107" s="30" t="s">
        <v>59</v>
      </c>
      <c r="AG107" s="30" t="s">
        <v>58</v>
      </c>
      <c r="AH107" s="30" t="s">
        <v>58</v>
      </c>
      <c r="AI107" s="30" t="s">
        <v>58</v>
      </c>
      <c r="AJ107" s="30" t="s">
        <v>59</v>
      </c>
      <c r="AK107" s="41"/>
      <c r="AL107" s="46"/>
    </row>
    <row r="108" spans="1:38" s="19" customFormat="1" ht="15" customHeight="1" x14ac:dyDescent="0.25">
      <c r="A108" s="30" t="s">
        <v>1551</v>
      </c>
      <c r="B108" s="30" t="s">
        <v>1862</v>
      </c>
      <c r="C108" s="30" t="s">
        <v>1863</v>
      </c>
      <c r="D108" s="30" t="s">
        <v>1864</v>
      </c>
      <c r="E108" s="30">
        <v>44053643</v>
      </c>
      <c r="F108" s="30" t="s">
        <v>616</v>
      </c>
      <c r="G108" s="30" t="s">
        <v>1875</v>
      </c>
      <c r="H108" s="30" t="s">
        <v>1876</v>
      </c>
      <c r="I108" s="30" t="s">
        <v>1877</v>
      </c>
      <c r="J108" s="30" t="s">
        <v>1878</v>
      </c>
      <c r="K108" s="30">
        <v>134</v>
      </c>
      <c r="L108" s="30">
        <v>10</v>
      </c>
      <c r="M108" s="30">
        <v>14261</v>
      </c>
      <c r="N108" s="30">
        <v>604</v>
      </c>
      <c r="O108" s="30" t="s">
        <v>59</v>
      </c>
      <c r="P108" s="30"/>
      <c r="Q108" s="30" t="s">
        <v>1870</v>
      </c>
      <c r="R108" s="27">
        <v>0</v>
      </c>
      <c r="S108" s="27">
        <v>0</v>
      </c>
      <c r="T108" s="27">
        <v>1</v>
      </c>
      <c r="U108" s="30"/>
      <c r="V108" s="30"/>
      <c r="W108" s="30"/>
      <c r="X108" s="30"/>
      <c r="Y108" s="30" t="s">
        <v>58</v>
      </c>
      <c r="Z108" s="30" t="s">
        <v>59</v>
      </c>
      <c r="AA108" s="30" t="s">
        <v>58</v>
      </c>
      <c r="AB108" s="30" t="s">
        <v>59</v>
      </c>
      <c r="AC108" s="30" t="s">
        <v>58</v>
      </c>
      <c r="AD108" s="30" t="s">
        <v>58</v>
      </c>
      <c r="AE108" s="30" t="s">
        <v>59</v>
      </c>
      <c r="AF108" s="30" t="s">
        <v>59</v>
      </c>
      <c r="AG108" s="30" t="s">
        <v>58</v>
      </c>
      <c r="AH108" s="30" t="s">
        <v>58</v>
      </c>
      <c r="AI108" s="30" t="s">
        <v>58</v>
      </c>
      <c r="AJ108" s="30" t="s">
        <v>59</v>
      </c>
      <c r="AK108" s="41"/>
      <c r="AL108" s="46"/>
    </row>
    <row r="109" spans="1:38" s="19" customFormat="1" ht="15" customHeight="1" x14ac:dyDescent="0.25">
      <c r="A109" s="30" t="s">
        <v>1551</v>
      </c>
      <c r="B109" s="30" t="s">
        <v>1862</v>
      </c>
      <c r="C109" s="30" t="s">
        <v>1863</v>
      </c>
      <c r="D109" s="30" t="s">
        <v>1864</v>
      </c>
      <c r="E109" s="30">
        <v>44053643</v>
      </c>
      <c r="F109" s="30" t="s">
        <v>1865</v>
      </c>
      <c r="G109" s="30" t="s">
        <v>1866</v>
      </c>
      <c r="H109" s="30" t="s">
        <v>1880</v>
      </c>
      <c r="I109" s="30" t="s">
        <v>1868</v>
      </c>
      <c r="J109" s="30" t="s">
        <v>1869</v>
      </c>
      <c r="K109" s="30">
        <v>134</v>
      </c>
      <c r="L109" s="30">
        <v>10</v>
      </c>
      <c r="M109" s="30">
        <v>14261</v>
      </c>
      <c r="N109" s="30">
        <v>604</v>
      </c>
      <c r="O109" s="30" t="s">
        <v>59</v>
      </c>
      <c r="P109" s="30"/>
      <c r="Q109" s="30" t="s">
        <v>1870</v>
      </c>
      <c r="R109" s="27">
        <v>0</v>
      </c>
      <c r="S109" s="27">
        <v>0</v>
      </c>
      <c r="T109" s="27">
        <v>1</v>
      </c>
      <c r="U109" s="30"/>
      <c r="V109" s="30"/>
      <c r="W109" s="30"/>
      <c r="X109" s="30"/>
      <c r="Y109" s="30" t="s">
        <v>58</v>
      </c>
      <c r="Z109" s="30" t="s">
        <v>59</v>
      </c>
      <c r="AA109" s="30" t="s">
        <v>58</v>
      </c>
      <c r="AB109" s="30" t="s">
        <v>59</v>
      </c>
      <c r="AC109" s="30" t="s">
        <v>58</v>
      </c>
      <c r="AD109" s="30" t="s">
        <v>58</v>
      </c>
      <c r="AE109" s="30" t="s">
        <v>59</v>
      </c>
      <c r="AF109" s="30" t="s">
        <v>59</v>
      </c>
      <c r="AG109" s="30" t="s">
        <v>58</v>
      </c>
      <c r="AH109" s="30" t="s">
        <v>58</v>
      </c>
      <c r="AI109" s="30" t="s">
        <v>58</v>
      </c>
      <c r="AJ109" s="30" t="s">
        <v>59</v>
      </c>
      <c r="AK109" s="41"/>
      <c r="AL109" s="46"/>
    </row>
    <row r="110" spans="1:38" s="19" customFormat="1" ht="15" customHeight="1" x14ac:dyDescent="0.25">
      <c r="A110" s="30" t="s">
        <v>1551</v>
      </c>
      <c r="B110" s="30" t="s">
        <v>1862</v>
      </c>
      <c r="C110" s="30" t="s">
        <v>1881</v>
      </c>
      <c r="D110" s="30" t="s">
        <v>1882</v>
      </c>
      <c r="E110" s="30">
        <v>440000263</v>
      </c>
      <c r="F110" s="30" t="s">
        <v>1883</v>
      </c>
      <c r="G110" s="30" t="s">
        <v>1884</v>
      </c>
      <c r="H110" s="30" t="s">
        <v>1885</v>
      </c>
      <c r="I110" s="30" t="s">
        <v>1886</v>
      </c>
      <c r="J110" s="30" t="s">
        <v>1887</v>
      </c>
      <c r="K110" s="30">
        <v>125</v>
      </c>
      <c r="L110" s="30">
        <v>123</v>
      </c>
      <c r="M110" s="30"/>
      <c r="N110" s="30"/>
      <c r="O110" s="30" t="s">
        <v>59</v>
      </c>
      <c r="P110" s="30"/>
      <c r="Q110" s="30"/>
      <c r="R110" s="27">
        <v>0</v>
      </c>
      <c r="S110" s="27">
        <v>0</v>
      </c>
      <c r="T110" s="27">
        <v>0</v>
      </c>
      <c r="U110" s="30"/>
      <c r="V110" s="30"/>
      <c r="W110" s="30"/>
      <c r="X110" s="30"/>
      <c r="Y110" s="30" t="s">
        <v>58</v>
      </c>
      <c r="Z110" s="30" t="s">
        <v>59</v>
      </c>
      <c r="AA110" s="30" t="s">
        <v>59</v>
      </c>
      <c r="AB110" s="30" t="s">
        <v>59</v>
      </c>
      <c r="AC110" s="30" t="s">
        <v>59</v>
      </c>
      <c r="AD110" s="30" t="s">
        <v>59</v>
      </c>
      <c r="AE110" s="30" t="s">
        <v>59</v>
      </c>
      <c r="AF110" s="30" t="s">
        <v>59</v>
      </c>
      <c r="AG110" s="30" t="s">
        <v>59</v>
      </c>
      <c r="AH110" s="30" t="s">
        <v>59</v>
      </c>
      <c r="AI110" s="30" t="s">
        <v>59</v>
      </c>
      <c r="AJ110" s="30" t="s">
        <v>59</v>
      </c>
      <c r="AK110" s="41"/>
      <c r="AL110" s="46" t="s">
        <v>3507</v>
      </c>
    </row>
    <row r="111" spans="1:38" s="19" customFormat="1" ht="15" customHeight="1" x14ac:dyDescent="0.25">
      <c r="A111" s="30" t="s">
        <v>1551</v>
      </c>
      <c r="B111" s="30" t="s">
        <v>1862</v>
      </c>
      <c r="C111" s="30" t="s">
        <v>1881</v>
      </c>
      <c r="D111" s="30" t="s">
        <v>1882</v>
      </c>
      <c r="E111" s="30">
        <v>440000263</v>
      </c>
      <c r="F111" s="30" t="s">
        <v>1888</v>
      </c>
      <c r="G111" s="30" t="s">
        <v>1889</v>
      </c>
      <c r="H111" s="30" t="s">
        <v>1890</v>
      </c>
      <c r="I111" s="30" t="s">
        <v>1891</v>
      </c>
      <c r="J111" s="30" t="s">
        <v>1892</v>
      </c>
      <c r="K111" s="30">
        <v>125</v>
      </c>
      <c r="L111" s="30">
        <v>123</v>
      </c>
      <c r="M111" s="30"/>
      <c r="N111" s="30"/>
      <c r="O111" s="30" t="s">
        <v>59</v>
      </c>
      <c r="P111" s="30"/>
      <c r="Q111" s="30"/>
      <c r="R111" s="27">
        <v>0</v>
      </c>
      <c r="S111" s="27">
        <v>0</v>
      </c>
      <c r="T111" s="27">
        <v>0</v>
      </c>
      <c r="U111" s="30"/>
      <c r="V111" s="30"/>
      <c r="W111" s="30"/>
      <c r="X111" s="30"/>
      <c r="Y111" s="30" t="s">
        <v>58</v>
      </c>
      <c r="Z111" s="30" t="s">
        <v>59</v>
      </c>
      <c r="AA111" s="30" t="s">
        <v>59</v>
      </c>
      <c r="AB111" s="30" t="s">
        <v>59</v>
      </c>
      <c r="AC111" s="30" t="s">
        <v>59</v>
      </c>
      <c r="AD111" s="30" t="s">
        <v>59</v>
      </c>
      <c r="AE111" s="30" t="s">
        <v>59</v>
      </c>
      <c r="AF111" s="30" t="s">
        <v>59</v>
      </c>
      <c r="AG111" s="30" t="s">
        <v>59</v>
      </c>
      <c r="AH111" s="30" t="s">
        <v>59</v>
      </c>
      <c r="AI111" s="30" t="s">
        <v>59</v>
      </c>
      <c r="AJ111" s="30" t="s">
        <v>59</v>
      </c>
      <c r="AK111" s="41"/>
      <c r="AL111" s="46"/>
    </row>
    <row r="112" spans="1:38" s="19" customFormat="1" ht="15" customHeight="1" x14ac:dyDescent="0.25">
      <c r="A112" s="30" t="s">
        <v>1551</v>
      </c>
      <c r="B112" s="30" t="s">
        <v>1862</v>
      </c>
      <c r="C112" s="30" t="s">
        <v>1881</v>
      </c>
      <c r="D112" s="30" t="s">
        <v>1882</v>
      </c>
      <c r="E112" s="30">
        <v>440000263</v>
      </c>
      <c r="F112" s="30" t="s">
        <v>1893</v>
      </c>
      <c r="G112" s="30" t="s">
        <v>1894</v>
      </c>
      <c r="H112" s="30" t="s">
        <v>1895</v>
      </c>
      <c r="I112" s="30" t="s">
        <v>1896</v>
      </c>
      <c r="J112" s="30" t="s">
        <v>1897</v>
      </c>
      <c r="K112" s="30">
        <v>125</v>
      </c>
      <c r="L112" s="30">
        <v>123</v>
      </c>
      <c r="M112" s="30"/>
      <c r="N112" s="30"/>
      <c r="O112" s="30" t="s">
        <v>59</v>
      </c>
      <c r="P112" s="30"/>
      <c r="Q112" s="30"/>
      <c r="R112" s="27">
        <v>0</v>
      </c>
      <c r="S112" s="27">
        <v>0</v>
      </c>
      <c r="T112" s="27">
        <v>0</v>
      </c>
      <c r="U112" s="30"/>
      <c r="V112" s="30"/>
      <c r="W112" s="30"/>
      <c r="X112" s="30"/>
      <c r="Y112" s="30" t="s">
        <v>58</v>
      </c>
      <c r="Z112" s="30" t="s">
        <v>59</v>
      </c>
      <c r="AA112" s="30" t="s">
        <v>59</v>
      </c>
      <c r="AB112" s="30" t="s">
        <v>59</v>
      </c>
      <c r="AC112" s="30" t="s">
        <v>59</v>
      </c>
      <c r="AD112" s="30" t="s">
        <v>59</v>
      </c>
      <c r="AE112" s="30" t="s">
        <v>59</v>
      </c>
      <c r="AF112" s="30" t="s">
        <v>59</v>
      </c>
      <c r="AG112" s="30" t="s">
        <v>59</v>
      </c>
      <c r="AH112" s="30" t="s">
        <v>59</v>
      </c>
      <c r="AI112" s="30" t="s">
        <v>59</v>
      </c>
      <c r="AJ112" s="30" t="s">
        <v>59</v>
      </c>
      <c r="AK112" s="41"/>
      <c r="AL112" s="46"/>
    </row>
    <row r="113" spans="1:38" s="19" customFormat="1" ht="15" customHeight="1" x14ac:dyDescent="0.25">
      <c r="A113" s="30" t="s">
        <v>1551</v>
      </c>
      <c r="B113" s="30" t="s">
        <v>1862</v>
      </c>
      <c r="C113" s="30" t="s">
        <v>1881</v>
      </c>
      <c r="D113" s="30" t="s">
        <v>1882</v>
      </c>
      <c r="E113" s="30">
        <v>440000263</v>
      </c>
      <c r="F113" s="30" t="s">
        <v>1898</v>
      </c>
      <c r="G113" s="30" t="s">
        <v>1899</v>
      </c>
      <c r="H113" s="30" t="s">
        <v>1690</v>
      </c>
      <c r="I113" s="30" t="s">
        <v>1900</v>
      </c>
      <c r="J113" s="30" t="s">
        <v>1901</v>
      </c>
      <c r="K113" s="30">
        <v>125</v>
      </c>
      <c r="L113" s="30">
        <v>123</v>
      </c>
      <c r="M113" s="30"/>
      <c r="N113" s="30"/>
      <c r="O113" s="30" t="s">
        <v>59</v>
      </c>
      <c r="P113" s="30"/>
      <c r="Q113" s="30"/>
      <c r="R113" s="27">
        <v>0</v>
      </c>
      <c r="S113" s="27">
        <v>0</v>
      </c>
      <c r="T113" s="27">
        <v>0</v>
      </c>
      <c r="U113" s="30"/>
      <c r="V113" s="30"/>
      <c r="W113" s="30"/>
      <c r="X113" s="30"/>
      <c r="Y113" s="30" t="s">
        <v>58</v>
      </c>
      <c r="Z113" s="30" t="s">
        <v>59</v>
      </c>
      <c r="AA113" s="30" t="s">
        <v>59</v>
      </c>
      <c r="AB113" s="30" t="s">
        <v>59</v>
      </c>
      <c r="AC113" s="30" t="s">
        <v>59</v>
      </c>
      <c r="AD113" s="30" t="s">
        <v>59</v>
      </c>
      <c r="AE113" s="30" t="s">
        <v>59</v>
      </c>
      <c r="AF113" s="30" t="s">
        <v>59</v>
      </c>
      <c r="AG113" s="30" t="s">
        <v>59</v>
      </c>
      <c r="AH113" s="30" t="s">
        <v>59</v>
      </c>
      <c r="AI113" s="30" t="s">
        <v>59</v>
      </c>
      <c r="AJ113" s="30" t="s">
        <v>59</v>
      </c>
      <c r="AK113" s="41"/>
      <c r="AL113" s="46"/>
    </row>
    <row r="114" spans="1:38" s="19" customFormat="1" ht="15" customHeight="1" x14ac:dyDescent="0.25">
      <c r="A114" s="30" t="s">
        <v>1551</v>
      </c>
      <c r="B114" s="30" t="s">
        <v>1862</v>
      </c>
      <c r="C114" s="30" t="s">
        <v>1902</v>
      </c>
      <c r="D114" s="30" t="s">
        <v>1903</v>
      </c>
      <c r="E114" s="30">
        <v>440041531</v>
      </c>
      <c r="F114" s="30" t="s">
        <v>1904</v>
      </c>
      <c r="G114" s="30" t="s">
        <v>1905</v>
      </c>
      <c r="H114" s="30" t="s">
        <v>1569</v>
      </c>
      <c r="I114" s="30"/>
      <c r="J114" s="30" t="s">
        <v>1906</v>
      </c>
      <c r="K114" s="30">
        <v>110</v>
      </c>
      <c r="L114" s="30"/>
      <c r="M114" s="31"/>
      <c r="N114" s="30"/>
      <c r="O114" s="30"/>
      <c r="P114" s="30"/>
      <c r="Q114" s="30" t="s">
        <v>1870</v>
      </c>
      <c r="R114" s="30"/>
      <c r="S114" s="30"/>
      <c r="T114" s="30"/>
      <c r="U114" s="30"/>
      <c r="V114" s="30"/>
      <c r="W114" s="30"/>
      <c r="X114" s="30"/>
      <c r="Y114" s="30" t="s">
        <v>58</v>
      </c>
      <c r="Z114" s="30" t="s">
        <v>59</v>
      </c>
      <c r="AA114" s="30" t="s">
        <v>58</v>
      </c>
      <c r="AB114" s="30" t="s">
        <v>58</v>
      </c>
      <c r="AC114" s="30" t="s">
        <v>58</v>
      </c>
      <c r="AD114" s="30" t="s">
        <v>58</v>
      </c>
      <c r="AE114" s="30" t="s">
        <v>58</v>
      </c>
      <c r="AF114" s="30" t="s">
        <v>59</v>
      </c>
      <c r="AG114" s="30" t="s">
        <v>58</v>
      </c>
      <c r="AH114" s="30" t="s">
        <v>58</v>
      </c>
      <c r="AI114" s="30" t="s">
        <v>58</v>
      </c>
      <c r="AJ114" s="30" t="s">
        <v>59</v>
      </c>
      <c r="AK114" s="41"/>
      <c r="AL114" s="41"/>
    </row>
    <row r="115" spans="1:38" s="19" customFormat="1" ht="15" customHeight="1" x14ac:dyDescent="0.25">
      <c r="A115" s="30" t="s">
        <v>1551</v>
      </c>
      <c r="B115" s="30" t="s">
        <v>1862</v>
      </c>
      <c r="C115" s="30" t="s">
        <v>1907</v>
      </c>
      <c r="D115" s="30" t="s">
        <v>1908</v>
      </c>
      <c r="E115" s="30">
        <v>440000057</v>
      </c>
      <c r="F115" s="30" t="s">
        <v>1909</v>
      </c>
      <c r="G115" s="30" t="s">
        <v>1910</v>
      </c>
      <c r="H115" s="30" t="s">
        <v>1911</v>
      </c>
      <c r="I115" s="30" t="s">
        <v>1912</v>
      </c>
      <c r="J115" s="30" t="s">
        <v>1913</v>
      </c>
      <c r="K115" s="30">
        <v>561</v>
      </c>
      <c r="L115" s="30">
        <v>128</v>
      </c>
      <c r="M115" s="30">
        <v>78959</v>
      </c>
      <c r="N115" s="30">
        <v>2464</v>
      </c>
      <c r="O115" s="30" t="s">
        <v>58</v>
      </c>
      <c r="P115" s="34">
        <v>2</v>
      </c>
      <c r="Q115" s="30" t="s">
        <v>1870</v>
      </c>
      <c r="R115" s="30">
        <v>0</v>
      </c>
      <c r="S115" s="30">
        <v>0</v>
      </c>
      <c r="T115" s="30">
        <v>6</v>
      </c>
      <c r="U115" s="30" t="s">
        <v>156</v>
      </c>
      <c r="V115" s="30" t="s">
        <v>1914</v>
      </c>
      <c r="W115" s="30" t="s">
        <v>1915</v>
      </c>
      <c r="X115" s="30" t="s">
        <v>1916</v>
      </c>
      <c r="Y115" s="30" t="s">
        <v>58</v>
      </c>
      <c r="Z115" s="30" t="s">
        <v>59</v>
      </c>
      <c r="AA115" s="30" t="s">
        <v>58</v>
      </c>
      <c r="AB115" s="30" t="s">
        <v>58</v>
      </c>
      <c r="AC115" s="30" t="s">
        <v>58</v>
      </c>
      <c r="AD115" s="30" t="s">
        <v>58</v>
      </c>
      <c r="AE115" s="30" t="s">
        <v>57</v>
      </c>
      <c r="AF115" s="30" t="s">
        <v>58</v>
      </c>
      <c r="AG115" s="30" t="s">
        <v>58</v>
      </c>
      <c r="AH115" s="30" t="s">
        <v>58</v>
      </c>
      <c r="AI115" s="30" t="s">
        <v>58</v>
      </c>
      <c r="AJ115" s="30" t="s">
        <v>59</v>
      </c>
      <c r="AK115" s="41"/>
      <c r="AL115" s="46" t="s">
        <v>2234</v>
      </c>
    </row>
    <row r="116" spans="1:38" s="19" customFormat="1" ht="15" customHeight="1" x14ac:dyDescent="0.25">
      <c r="A116" s="30" t="s">
        <v>1551</v>
      </c>
      <c r="B116" s="30" t="s">
        <v>1862</v>
      </c>
      <c r="C116" s="30" t="s">
        <v>1907</v>
      </c>
      <c r="D116" s="30" t="s">
        <v>1908</v>
      </c>
      <c r="E116" s="30">
        <v>440000057</v>
      </c>
      <c r="F116" s="30" t="s">
        <v>1917</v>
      </c>
      <c r="G116" s="30" t="s">
        <v>1918</v>
      </c>
      <c r="H116" s="30" t="s">
        <v>313</v>
      </c>
      <c r="I116" s="30" t="s">
        <v>1919</v>
      </c>
      <c r="J116" s="30" t="s">
        <v>1920</v>
      </c>
      <c r="K116" s="30">
        <v>537</v>
      </c>
      <c r="L116" s="30">
        <v>130</v>
      </c>
      <c r="M116" s="30">
        <v>78128</v>
      </c>
      <c r="N116" s="30">
        <v>2490</v>
      </c>
      <c r="O116" s="30" t="s">
        <v>58</v>
      </c>
      <c r="P116" s="34">
        <v>2</v>
      </c>
      <c r="Q116" s="30" t="s">
        <v>1870</v>
      </c>
      <c r="R116" s="30">
        <v>0</v>
      </c>
      <c r="S116" s="30">
        <v>0</v>
      </c>
      <c r="T116" s="30">
        <v>6</v>
      </c>
      <c r="U116" s="30" t="s">
        <v>156</v>
      </c>
      <c r="V116" s="30" t="s">
        <v>1914</v>
      </c>
      <c r="W116" s="30" t="s">
        <v>1915</v>
      </c>
      <c r="X116" s="30" t="s">
        <v>1916</v>
      </c>
      <c r="Y116" s="30" t="s">
        <v>58</v>
      </c>
      <c r="Z116" s="30" t="s">
        <v>59</v>
      </c>
      <c r="AA116" s="30" t="s">
        <v>58</v>
      </c>
      <c r="AB116" s="30" t="s">
        <v>58</v>
      </c>
      <c r="AC116" s="30" t="s">
        <v>58</v>
      </c>
      <c r="AD116" s="30" t="s">
        <v>58</v>
      </c>
      <c r="AE116" s="30" t="s">
        <v>57</v>
      </c>
      <c r="AF116" s="30" t="s">
        <v>58</v>
      </c>
      <c r="AG116" s="30" t="s">
        <v>58</v>
      </c>
      <c r="AH116" s="30" t="s">
        <v>58</v>
      </c>
      <c r="AI116" s="30" t="s">
        <v>58</v>
      </c>
      <c r="AJ116" s="30" t="s">
        <v>59</v>
      </c>
      <c r="AK116" s="41"/>
      <c r="AL116" s="46"/>
    </row>
    <row r="117" spans="1:38" s="19" customFormat="1" ht="15" customHeight="1" x14ac:dyDescent="0.25">
      <c r="A117" s="30" t="s">
        <v>1551</v>
      </c>
      <c r="B117" s="30" t="s">
        <v>1862</v>
      </c>
      <c r="C117" s="30" t="s">
        <v>1907</v>
      </c>
      <c r="D117" s="30" t="s">
        <v>1908</v>
      </c>
      <c r="E117" s="30">
        <v>440000057</v>
      </c>
      <c r="F117" s="30" t="s">
        <v>1393</v>
      </c>
      <c r="G117" s="30" t="s">
        <v>1921</v>
      </c>
      <c r="H117" s="30" t="s">
        <v>1922</v>
      </c>
      <c r="I117" s="30" t="s">
        <v>1923</v>
      </c>
      <c r="J117" s="30" t="s">
        <v>1924</v>
      </c>
      <c r="K117" s="30">
        <v>537</v>
      </c>
      <c r="L117" s="30">
        <v>130</v>
      </c>
      <c r="M117" s="30">
        <v>78128</v>
      </c>
      <c r="N117" s="30">
        <v>2490</v>
      </c>
      <c r="O117" s="30" t="s">
        <v>58</v>
      </c>
      <c r="P117" s="34">
        <v>2</v>
      </c>
      <c r="Q117" s="30" t="s">
        <v>1870</v>
      </c>
      <c r="R117" s="30">
        <v>0</v>
      </c>
      <c r="S117" s="30">
        <v>0</v>
      </c>
      <c r="T117" s="30">
        <v>6</v>
      </c>
      <c r="U117" s="30" t="s">
        <v>156</v>
      </c>
      <c r="V117" s="30" t="s">
        <v>1914</v>
      </c>
      <c r="W117" s="30" t="s">
        <v>1915</v>
      </c>
      <c r="X117" s="30" t="s">
        <v>1916</v>
      </c>
      <c r="Y117" s="30" t="s">
        <v>58</v>
      </c>
      <c r="Z117" s="30" t="s">
        <v>59</v>
      </c>
      <c r="AA117" s="30" t="s">
        <v>58</v>
      </c>
      <c r="AB117" s="30" t="s">
        <v>58</v>
      </c>
      <c r="AC117" s="30" t="s">
        <v>58</v>
      </c>
      <c r="AD117" s="30" t="s">
        <v>58</v>
      </c>
      <c r="AE117" s="30" t="s">
        <v>57</v>
      </c>
      <c r="AF117" s="30" t="s">
        <v>58</v>
      </c>
      <c r="AG117" s="30" t="s">
        <v>58</v>
      </c>
      <c r="AH117" s="30" t="s">
        <v>58</v>
      </c>
      <c r="AI117" s="30" t="s">
        <v>58</v>
      </c>
      <c r="AJ117" s="30" t="s">
        <v>59</v>
      </c>
      <c r="AK117" s="41"/>
      <c r="AL117" s="46"/>
    </row>
    <row r="118" spans="1:38" s="19" customFormat="1" ht="15" customHeight="1" x14ac:dyDescent="0.25">
      <c r="A118" s="30" t="s">
        <v>1551</v>
      </c>
      <c r="B118" s="30" t="s">
        <v>1862</v>
      </c>
      <c r="C118" s="30" t="s">
        <v>1907</v>
      </c>
      <c r="D118" s="30" t="s">
        <v>1908</v>
      </c>
      <c r="E118" s="30">
        <v>440000057</v>
      </c>
      <c r="F118" s="30" t="s">
        <v>1925</v>
      </c>
      <c r="G118" s="30" t="s">
        <v>1926</v>
      </c>
      <c r="H118" s="30" t="s">
        <v>1569</v>
      </c>
      <c r="I118" s="30" t="s">
        <v>1927</v>
      </c>
      <c r="J118" s="30" t="s">
        <v>1928</v>
      </c>
      <c r="K118" s="30">
        <v>537</v>
      </c>
      <c r="L118" s="30">
        <v>130</v>
      </c>
      <c r="M118" s="30">
        <v>78128</v>
      </c>
      <c r="N118" s="30">
        <v>2490</v>
      </c>
      <c r="O118" s="30" t="s">
        <v>58</v>
      </c>
      <c r="P118" s="34">
        <v>2</v>
      </c>
      <c r="Q118" s="30" t="s">
        <v>1870</v>
      </c>
      <c r="R118" s="30">
        <v>0</v>
      </c>
      <c r="S118" s="30">
        <v>0</v>
      </c>
      <c r="T118" s="30">
        <v>6</v>
      </c>
      <c r="U118" s="30" t="s">
        <v>156</v>
      </c>
      <c r="V118" s="30" t="s">
        <v>1914</v>
      </c>
      <c r="W118" s="30" t="s">
        <v>1915</v>
      </c>
      <c r="X118" s="30" t="s">
        <v>1916</v>
      </c>
      <c r="Y118" s="30" t="s">
        <v>58</v>
      </c>
      <c r="Z118" s="30" t="s">
        <v>59</v>
      </c>
      <c r="AA118" s="30" t="s">
        <v>58</v>
      </c>
      <c r="AB118" s="30" t="s">
        <v>58</v>
      </c>
      <c r="AC118" s="30" t="s">
        <v>58</v>
      </c>
      <c r="AD118" s="30" t="s">
        <v>58</v>
      </c>
      <c r="AE118" s="30" t="s">
        <v>57</v>
      </c>
      <c r="AF118" s="30" t="s">
        <v>58</v>
      </c>
      <c r="AG118" s="30" t="s">
        <v>58</v>
      </c>
      <c r="AH118" s="30" t="s">
        <v>58</v>
      </c>
      <c r="AI118" s="30" t="s">
        <v>58</v>
      </c>
      <c r="AJ118" s="30" t="s">
        <v>59</v>
      </c>
      <c r="AK118" s="41"/>
      <c r="AL118" s="46"/>
    </row>
    <row r="119" spans="1:38" s="19" customFormat="1" ht="15" customHeight="1" x14ac:dyDescent="0.25">
      <c r="A119" s="30" t="s">
        <v>1551</v>
      </c>
      <c r="B119" s="30" t="s">
        <v>1862</v>
      </c>
      <c r="C119" s="30" t="s">
        <v>1907</v>
      </c>
      <c r="D119" s="30" t="s">
        <v>1908</v>
      </c>
      <c r="E119" s="30">
        <v>440000057</v>
      </c>
      <c r="F119" s="30" t="s">
        <v>515</v>
      </c>
      <c r="G119" s="30" t="s">
        <v>1929</v>
      </c>
      <c r="H119" s="30" t="s">
        <v>1930</v>
      </c>
      <c r="I119" s="30" t="s">
        <v>1931</v>
      </c>
      <c r="J119" s="30" t="s">
        <v>1932</v>
      </c>
      <c r="K119" s="30">
        <v>537</v>
      </c>
      <c r="L119" s="30">
        <v>130</v>
      </c>
      <c r="M119" s="30">
        <v>78128</v>
      </c>
      <c r="N119" s="30">
        <v>2490</v>
      </c>
      <c r="O119" s="30" t="s">
        <v>58</v>
      </c>
      <c r="P119" s="34">
        <v>2</v>
      </c>
      <c r="Q119" s="30" t="s">
        <v>1870</v>
      </c>
      <c r="R119" s="30">
        <v>0</v>
      </c>
      <c r="S119" s="30">
        <v>0</v>
      </c>
      <c r="T119" s="30">
        <v>6</v>
      </c>
      <c r="U119" s="30" t="s">
        <v>156</v>
      </c>
      <c r="V119" s="30" t="s">
        <v>1914</v>
      </c>
      <c r="W119" s="30" t="s">
        <v>1915</v>
      </c>
      <c r="X119" s="30" t="s">
        <v>1916</v>
      </c>
      <c r="Y119" s="30" t="s">
        <v>58</v>
      </c>
      <c r="Z119" s="30" t="s">
        <v>59</v>
      </c>
      <c r="AA119" s="30" t="s">
        <v>58</v>
      </c>
      <c r="AB119" s="30" t="s">
        <v>58</v>
      </c>
      <c r="AC119" s="30" t="s">
        <v>58</v>
      </c>
      <c r="AD119" s="30" t="s">
        <v>58</v>
      </c>
      <c r="AE119" s="30" t="s">
        <v>57</v>
      </c>
      <c r="AF119" s="30" t="s">
        <v>58</v>
      </c>
      <c r="AG119" s="30" t="s">
        <v>58</v>
      </c>
      <c r="AH119" s="30" t="s">
        <v>58</v>
      </c>
      <c r="AI119" s="30" t="s">
        <v>58</v>
      </c>
      <c r="AJ119" s="30" t="s">
        <v>59</v>
      </c>
      <c r="AK119" s="41"/>
      <c r="AL119" s="46"/>
    </row>
    <row r="120" spans="1:38" s="19" customFormat="1" ht="15" customHeight="1" x14ac:dyDescent="0.25">
      <c r="A120" s="30" t="s">
        <v>1551</v>
      </c>
      <c r="B120" s="30" t="s">
        <v>1862</v>
      </c>
      <c r="C120" s="30" t="s">
        <v>1907</v>
      </c>
      <c r="D120" s="30" t="s">
        <v>1908</v>
      </c>
      <c r="E120" s="30">
        <v>440000057</v>
      </c>
      <c r="F120" s="30" t="s">
        <v>1933</v>
      </c>
      <c r="G120" s="30" t="s">
        <v>1934</v>
      </c>
      <c r="H120" s="30" t="s">
        <v>1935</v>
      </c>
      <c r="I120" s="30" t="s">
        <v>1936</v>
      </c>
      <c r="J120" s="30" t="s">
        <v>1937</v>
      </c>
      <c r="K120" s="30">
        <v>537</v>
      </c>
      <c r="L120" s="30">
        <v>130</v>
      </c>
      <c r="M120" s="30">
        <v>78128</v>
      </c>
      <c r="N120" s="30">
        <v>2490</v>
      </c>
      <c r="O120" s="30" t="s">
        <v>58</v>
      </c>
      <c r="P120" s="34">
        <v>2</v>
      </c>
      <c r="Q120" s="30" t="s">
        <v>1870</v>
      </c>
      <c r="R120" s="30">
        <v>0</v>
      </c>
      <c r="S120" s="30">
        <v>0</v>
      </c>
      <c r="T120" s="30">
        <v>6</v>
      </c>
      <c r="U120" s="30" t="s">
        <v>156</v>
      </c>
      <c r="V120" s="30" t="s">
        <v>1914</v>
      </c>
      <c r="W120" s="30" t="s">
        <v>1915</v>
      </c>
      <c r="X120" s="30" t="s">
        <v>1916</v>
      </c>
      <c r="Y120" s="30" t="s">
        <v>58</v>
      </c>
      <c r="Z120" s="30" t="s">
        <v>59</v>
      </c>
      <c r="AA120" s="30" t="s">
        <v>58</v>
      </c>
      <c r="AB120" s="30" t="s">
        <v>58</v>
      </c>
      <c r="AC120" s="30" t="s">
        <v>58</v>
      </c>
      <c r="AD120" s="30" t="s">
        <v>58</v>
      </c>
      <c r="AE120" s="30" t="s">
        <v>58</v>
      </c>
      <c r="AF120" s="30" t="s">
        <v>58</v>
      </c>
      <c r="AG120" s="30" t="s">
        <v>58</v>
      </c>
      <c r="AH120" s="30" t="s">
        <v>58</v>
      </c>
      <c r="AI120" s="30" t="s">
        <v>58</v>
      </c>
      <c r="AJ120" s="30" t="s">
        <v>59</v>
      </c>
      <c r="AK120" s="41"/>
      <c r="AL120" s="46"/>
    </row>
    <row r="121" spans="1:38" s="19" customFormat="1" ht="15" customHeight="1" x14ac:dyDescent="0.25">
      <c r="A121" s="30" t="s">
        <v>1551</v>
      </c>
      <c r="B121" s="30" t="s">
        <v>1862</v>
      </c>
      <c r="C121" s="30" t="s">
        <v>1907</v>
      </c>
      <c r="D121" s="30" t="s">
        <v>1908</v>
      </c>
      <c r="E121" s="30">
        <v>440000057</v>
      </c>
      <c r="F121" s="30" t="s">
        <v>1925</v>
      </c>
      <c r="G121" s="30" t="s">
        <v>1926</v>
      </c>
      <c r="H121" s="30" t="s">
        <v>1569</v>
      </c>
      <c r="I121" s="30" t="s">
        <v>1927</v>
      </c>
      <c r="J121" s="30" t="s">
        <v>1928</v>
      </c>
      <c r="K121" s="30">
        <v>537</v>
      </c>
      <c r="L121" s="30">
        <v>130</v>
      </c>
      <c r="M121" s="30">
        <v>78128</v>
      </c>
      <c r="N121" s="30">
        <v>2490</v>
      </c>
      <c r="O121" s="30" t="s">
        <v>58</v>
      </c>
      <c r="P121" s="34">
        <v>2</v>
      </c>
      <c r="Q121" s="30" t="s">
        <v>1870</v>
      </c>
      <c r="R121" s="30">
        <v>0</v>
      </c>
      <c r="S121" s="30">
        <v>0</v>
      </c>
      <c r="T121" s="30">
        <v>6</v>
      </c>
      <c r="U121" s="30" t="s">
        <v>156</v>
      </c>
      <c r="V121" s="30" t="s">
        <v>1914</v>
      </c>
      <c r="W121" s="30" t="s">
        <v>1915</v>
      </c>
      <c r="X121" s="30" t="s">
        <v>1916</v>
      </c>
      <c r="Y121" s="30" t="s">
        <v>58</v>
      </c>
      <c r="Z121" s="30" t="s">
        <v>59</v>
      </c>
      <c r="AA121" s="30" t="s">
        <v>58</v>
      </c>
      <c r="AB121" s="30" t="s">
        <v>58</v>
      </c>
      <c r="AC121" s="30" t="s">
        <v>58</v>
      </c>
      <c r="AD121" s="30" t="s">
        <v>58</v>
      </c>
      <c r="AE121" s="30" t="s">
        <v>58</v>
      </c>
      <c r="AF121" s="30" t="s">
        <v>58</v>
      </c>
      <c r="AG121" s="30" t="s">
        <v>58</v>
      </c>
      <c r="AH121" s="30" t="s">
        <v>58</v>
      </c>
      <c r="AI121" s="30" t="s">
        <v>58</v>
      </c>
      <c r="AJ121" s="30" t="s">
        <v>59</v>
      </c>
      <c r="AK121" s="41"/>
      <c r="AL121" s="46"/>
    </row>
    <row r="122" spans="1:38" s="19" customFormat="1" ht="15" customHeight="1" x14ac:dyDescent="0.25">
      <c r="A122" s="30" t="s">
        <v>1551</v>
      </c>
      <c r="B122" s="30" t="s">
        <v>1862</v>
      </c>
      <c r="C122" s="30" t="s">
        <v>1938</v>
      </c>
      <c r="D122" s="30" t="s">
        <v>1939</v>
      </c>
      <c r="E122" s="31">
        <v>440000289</v>
      </c>
      <c r="F122" s="30" t="s">
        <v>595</v>
      </c>
      <c r="G122" s="30" t="s">
        <v>1940</v>
      </c>
      <c r="H122" s="30" t="s">
        <v>1941</v>
      </c>
      <c r="I122" s="30" t="s">
        <v>1942</v>
      </c>
      <c r="J122" s="30" t="s">
        <v>1943</v>
      </c>
      <c r="K122" s="30">
        <v>2512</v>
      </c>
      <c r="L122" s="30">
        <v>516</v>
      </c>
      <c r="M122" s="30">
        <v>122568</v>
      </c>
      <c r="N122" s="30">
        <v>3940</v>
      </c>
      <c r="O122" s="30" t="s">
        <v>1944</v>
      </c>
      <c r="P122" s="30">
        <v>356</v>
      </c>
      <c r="Q122" s="30" t="s">
        <v>1945</v>
      </c>
      <c r="R122" s="30">
        <v>468</v>
      </c>
      <c r="S122" s="30">
        <v>130</v>
      </c>
      <c r="T122" s="30">
        <v>484</v>
      </c>
      <c r="U122" s="30" t="s">
        <v>1946</v>
      </c>
      <c r="V122" s="30" t="s">
        <v>1947</v>
      </c>
      <c r="W122" s="30" t="s">
        <v>1948</v>
      </c>
      <c r="X122" s="30" t="s">
        <v>1949</v>
      </c>
      <c r="Y122" s="30" t="s">
        <v>58</v>
      </c>
      <c r="Z122" s="30" t="s">
        <v>58</v>
      </c>
      <c r="AA122" s="30" t="s">
        <v>58</v>
      </c>
      <c r="AB122" s="30" t="s">
        <v>58</v>
      </c>
      <c r="AC122" s="30" t="s">
        <v>58</v>
      </c>
      <c r="AD122" s="30" t="s">
        <v>58</v>
      </c>
      <c r="AE122" s="30" t="s">
        <v>58</v>
      </c>
      <c r="AF122" s="30" t="s">
        <v>58</v>
      </c>
      <c r="AG122" s="30" t="s">
        <v>58</v>
      </c>
      <c r="AH122" s="30" t="s">
        <v>58</v>
      </c>
      <c r="AI122" s="30" t="s">
        <v>58</v>
      </c>
      <c r="AJ122" s="30" t="s">
        <v>58</v>
      </c>
      <c r="AK122" s="41"/>
      <c r="AL122" s="41"/>
    </row>
    <row r="123" spans="1:38" s="19" customFormat="1" ht="15" customHeight="1" x14ac:dyDescent="0.25">
      <c r="A123" s="30" t="s">
        <v>1551</v>
      </c>
      <c r="B123" s="30" t="s">
        <v>1862</v>
      </c>
      <c r="C123" s="30" t="s">
        <v>1938</v>
      </c>
      <c r="D123" s="30" t="s">
        <v>1939</v>
      </c>
      <c r="E123" s="31">
        <v>440000289</v>
      </c>
      <c r="F123" s="30" t="s">
        <v>1950</v>
      </c>
      <c r="G123" s="30" t="s">
        <v>1951</v>
      </c>
      <c r="H123" s="30" t="s">
        <v>1812</v>
      </c>
      <c r="I123" s="30"/>
      <c r="J123" s="30" t="s">
        <v>1952</v>
      </c>
      <c r="K123" s="30">
        <v>2512</v>
      </c>
      <c r="L123" s="30">
        <v>516</v>
      </c>
      <c r="M123" s="30">
        <v>122568</v>
      </c>
      <c r="N123" s="30">
        <v>3940</v>
      </c>
      <c r="O123" s="30" t="s">
        <v>1944</v>
      </c>
      <c r="P123" s="30">
        <v>356</v>
      </c>
      <c r="Q123" s="30" t="s">
        <v>1945</v>
      </c>
      <c r="R123" s="30">
        <v>468</v>
      </c>
      <c r="S123" s="30">
        <v>130</v>
      </c>
      <c r="T123" s="30">
        <v>484</v>
      </c>
      <c r="U123" s="30" t="s">
        <v>1946</v>
      </c>
      <c r="V123" s="30" t="s">
        <v>1947</v>
      </c>
      <c r="W123" s="30" t="s">
        <v>1948</v>
      </c>
      <c r="X123" s="30" t="s">
        <v>1949</v>
      </c>
      <c r="Y123" s="30" t="s">
        <v>58</v>
      </c>
      <c r="Z123" s="30" t="s">
        <v>58</v>
      </c>
      <c r="AA123" s="30" t="s">
        <v>58</v>
      </c>
      <c r="AB123" s="30" t="s">
        <v>58</v>
      </c>
      <c r="AC123" s="30" t="s">
        <v>58</v>
      </c>
      <c r="AD123" s="30" t="s">
        <v>58</v>
      </c>
      <c r="AE123" s="30" t="s">
        <v>58</v>
      </c>
      <c r="AF123" s="30" t="s">
        <v>58</v>
      </c>
      <c r="AG123" s="30" t="s">
        <v>58</v>
      </c>
      <c r="AH123" s="30" t="s">
        <v>58</v>
      </c>
      <c r="AI123" s="30" t="s">
        <v>58</v>
      </c>
      <c r="AJ123" s="30" t="s">
        <v>58</v>
      </c>
      <c r="AK123" s="41"/>
      <c r="AL123" s="41"/>
    </row>
    <row r="124" spans="1:38" s="19" customFormat="1" ht="15" customHeight="1" x14ac:dyDescent="0.25">
      <c r="A124" s="30" t="s">
        <v>1551</v>
      </c>
      <c r="B124" s="30" t="s">
        <v>1862</v>
      </c>
      <c r="C124" s="30" t="s">
        <v>1938</v>
      </c>
      <c r="D124" s="30" t="s">
        <v>1939</v>
      </c>
      <c r="E124" s="31">
        <v>440000289</v>
      </c>
      <c r="F124" s="30" t="s">
        <v>1953</v>
      </c>
      <c r="G124" s="30" t="s">
        <v>1954</v>
      </c>
      <c r="H124" s="30" t="s">
        <v>1955</v>
      </c>
      <c r="I124" s="30" t="s">
        <v>1956</v>
      </c>
      <c r="J124" s="30" t="s">
        <v>1957</v>
      </c>
      <c r="K124" s="30">
        <v>2512</v>
      </c>
      <c r="L124" s="30">
        <v>516</v>
      </c>
      <c r="M124" s="30">
        <v>122568</v>
      </c>
      <c r="N124" s="30">
        <v>3940</v>
      </c>
      <c r="O124" s="30" t="s">
        <v>1944</v>
      </c>
      <c r="P124" s="30">
        <v>356</v>
      </c>
      <c r="Q124" s="30" t="s">
        <v>1945</v>
      </c>
      <c r="R124" s="30">
        <v>468</v>
      </c>
      <c r="S124" s="30">
        <v>130</v>
      </c>
      <c r="T124" s="30">
        <v>484</v>
      </c>
      <c r="U124" s="30" t="s">
        <v>1946</v>
      </c>
      <c r="V124" s="30" t="s">
        <v>1947</v>
      </c>
      <c r="W124" s="30" t="s">
        <v>1948</v>
      </c>
      <c r="X124" s="30" t="s">
        <v>1949</v>
      </c>
      <c r="Y124" s="30" t="s">
        <v>58</v>
      </c>
      <c r="Z124" s="30" t="s">
        <v>58</v>
      </c>
      <c r="AA124" s="30" t="s">
        <v>58</v>
      </c>
      <c r="AB124" s="30" t="s">
        <v>58</v>
      </c>
      <c r="AC124" s="30" t="s">
        <v>58</v>
      </c>
      <c r="AD124" s="30" t="s">
        <v>58</v>
      </c>
      <c r="AE124" s="30" t="s">
        <v>58</v>
      </c>
      <c r="AF124" s="30" t="s">
        <v>58</v>
      </c>
      <c r="AG124" s="30" t="s">
        <v>58</v>
      </c>
      <c r="AH124" s="30" t="s">
        <v>58</v>
      </c>
      <c r="AI124" s="30" t="s">
        <v>58</v>
      </c>
      <c r="AJ124" s="30" t="s">
        <v>58</v>
      </c>
      <c r="AK124" s="41"/>
      <c r="AL124" s="41"/>
    </row>
    <row r="125" spans="1:38" s="19" customFormat="1" ht="15" customHeight="1" x14ac:dyDescent="0.25">
      <c r="A125" s="30" t="s">
        <v>1551</v>
      </c>
      <c r="B125" s="30" t="s">
        <v>1862</v>
      </c>
      <c r="C125" s="30" t="s">
        <v>1938</v>
      </c>
      <c r="D125" s="30" t="s">
        <v>1939</v>
      </c>
      <c r="E125" s="31">
        <v>440000289</v>
      </c>
      <c r="F125" s="30" t="s">
        <v>1958</v>
      </c>
      <c r="G125" s="30" t="s">
        <v>1959</v>
      </c>
      <c r="H125" s="30" t="s">
        <v>1960</v>
      </c>
      <c r="I125" s="30" t="s">
        <v>1961</v>
      </c>
      <c r="J125" s="30" t="s">
        <v>1962</v>
      </c>
      <c r="K125" s="30">
        <v>2512</v>
      </c>
      <c r="L125" s="30">
        <v>516</v>
      </c>
      <c r="M125" s="30">
        <v>122568</v>
      </c>
      <c r="N125" s="30">
        <v>3940</v>
      </c>
      <c r="O125" s="30" t="s">
        <v>1944</v>
      </c>
      <c r="P125" s="30">
        <v>356</v>
      </c>
      <c r="Q125" s="30" t="s">
        <v>1945</v>
      </c>
      <c r="R125" s="30">
        <v>468</v>
      </c>
      <c r="S125" s="30">
        <v>130</v>
      </c>
      <c r="T125" s="30">
        <v>484</v>
      </c>
      <c r="U125" s="30" t="s">
        <v>1946</v>
      </c>
      <c r="V125" s="30" t="s">
        <v>1947</v>
      </c>
      <c r="W125" s="30" t="s">
        <v>1948</v>
      </c>
      <c r="X125" s="30" t="s">
        <v>1949</v>
      </c>
      <c r="Y125" s="30" t="s">
        <v>58</v>
      </c>
      <c r="Z125" s="30" t="s">
        <v>58</v>
      </c>
      <c r="AA125" s="30" t="s">
        <v>58</v>
      </c>
      <c r="AB125" s="30" t="s">
        <v>58</v>
      </c>
      <c r="AC125" s="30" t="s">
        <v>58</v>
      </c>
      <c r="AD125" s="30" t="s">
        <v>58</v>
      </c>
      <c r="AE125" s="30" t="s">
        <v>58</v>
      </c>
      <c r="AF125" s="30" t="s">
        <v>58</v>
      </c>
      <c r="AG125" s="30" t="s">
        <v>58</v>
      </c>
      <c r="AH125" s="30" t="s">
        <v>58</v>
      </c>
      <c r="AI125" s="30" t="s">
        <v>58</v>
      </c>
      <c r="AJ125" s="30" t="s">
        <v>58</v>
      </c>
      <c r="AK125" s="41"/>
      <c r="AL125" s="41"/>
    </row>
    <row r="126" spans="1:38" s="19" customFormat="1" ht="15" customHeight="1" x14ac:dyDescent="0.25">
      <c r="A126" s="30" t="s">
        <v>1551</v>
      </c>
      <c r="B126" s="30" t="s">
        <v>1862</v>
      </c>
      <c r="C126" s="30" t="s">
        <v>1938</v>
      </c>
      <c r="D126" s="30" t="s">
        <v>1939</v>
      </c>
      <c r="E126" s="31">
        <v>440000289</v>
      </c>
      <c r="F126" s="30" t="s">
        <v>1393</v>
      </c>
      <c r="G126" s="30" t="s">
        <v>1963</v>
      </c>
      <c r="H126" s="30" t="s">
        <v>1964</v>
      </c>
      <c r="I126" s="30" t="s">
        <v>1965</v>
      </c>
      <c r="J126" s="30" t="s">
        <v>1966</v>
      </c>
      <c r="K126" s="30">
        <v>2512</v>
      </c>
      <c r="L126" s="30">
        <v>516</v>
      </c>
      <c r="M126" s="30">
        <v>122568</v>
      </c>
      <c r="N126" s="30">
        <v>3940</v>
      </c>
      <c r="O126" s="30" t="s">
        <v>1944</v>
      </c>
      <c r="P126" s="30">
        <v>356</v>
      </c>
      <c r="Q126" s="30" t="s">
        <v>1945</v>
      </c>
      <c r="R126" s="30">
        <v>468</v>
      </c>
      <c r="S126" s="30">
        <v>130</v>
      </c>
      <c r="T126" s="30">
        <v>484</v>
      </c>
      <c r="U126" s="30" t="s">
        <v>1946</v>
      </c>
      <c r="V126" s="30" t="s">
        <v>1947</v>
      </c>
      <c r="W126" s="30" t="s">
        <v>1948</v>
      </c>
      <c r="X126" s="30" t="s">
        <v>1949</v>
      </c>
      <c r="Y126" s="30" t="s">
        <v>58</v>
      </c>
      <c r="Z126" s="30" t="s">
        <v>58</v>
      </c>
      <c r="AA126" s="30" t="s">
        <v>58</v>
      </c>
      <c r="AB126" s="30" t="s">
        <v>58</v>
      </c>
      <c r="AC126" s="30" t="s">
        <v>58</v>
      </c>
      <c r="AD126" s="30" t="s">
        <v>58</v>
      </c>
      <c r="AE126" s="30" t="s">
        <v>58</v>
      </c>
      <c r="AF126" s="30" t="s">
        <v>58</v>
      </c>
      <c r="AG126" s="30" t="s">
        <v>58</v>
      </c>
      <c r="AH126" s="30" t="s">
        <v>58</v>
      </c>
      <c r="AI126" s="30" t="s">
        <v>58</v>
      </c>
      <c r="AJ126" s="30" t="s">
        <v>58</v>
      </c>
      <c r="AK126" s="41"/>
      <c r="AL126" s="41"/>
    </row>
    <row r="127" spans="1:38" s="19" customFormat="1" ht="15" customHeight="1" x14ac:dyDescent="0.25">
      <c r="A127" s="30" t="s">
        <v>1551</v>
      </c>
      <c r="B127" s="30" t="s">
        <v>1967</v>
      </c>
      <c r="C127" s="30" t="s">
        <v>1968</v>
      </c>
      <c r="D127" s="30" t="s">
        <v>1969</v>
      </c>
      <c r="E127" s="30">
        <v>450002423</v>
      </c>
      <c r="F127" s="30" t="s">
        <v>1970</v>
      </c>
      <c r="G127" s="30" t="s">
        <v>1971</v>
      </c>
      <c r="H127" s="30" t="s">
        <v>1972</v>
      </c>
      <c r="I127" s="30" t="s">
        <v>1973</v>
      </c>
      <c r="J127" s="30" t="s">
        <v>1974</v>
      </c>
      <c r="K127" s="30">
        <v>240</v>
      </c>
      <c r="L127" s="30">
        <v>282</v>
      </c>
      <c r="M127" s="30"/>
      <c r="N127" s="30"/>
      <c r="O127" s="30" t="s">
        <v>1975</v>
      </c>
      <c r="P127" s="30"/>
      <c r="Q127" s="30" t="s">
        <v>1580</v>
      </c>
      <c r="R127" s="30">
        <v>0</v>
      </c>
      <c r="S127" s="30">
        <v>0</v>
      </c>
      <c r="T127" s="30">
        <v>0</v>
      </c>
      <c r="U127" s="30" t="s">
        <v>1976</v>
      </c>
      <c r="V127" s="30" t="s">
        <v>227</v>
      </c>
      <c r="W127" s="30" t="s">
        <v>1977</v>
      </c>
      <c r="X127" s="30" t="s">
        <v>1978</v>
      </c>
      <c r="Y127" s="30" t="s">
        <v>1979</v>
      </c>
      <c r="Z127" s="30" t="s">
        <v>59</v>
      </c>
      <c r="AA127" s="30"/>
      <c r="AB127" s="30"/>
      <c r="AC127" s="30" t="s">
        <v>58</v>
      </c>
      <c r="AD127" s="30"/>
      <c r="AE127" s="30"/>
      <c r="AF127" s="30"/>
      <c r="AG127" s="30"/>
      <c r="AH127" s="30"/>
      <c r="AI127" s="30"/>
      <c r="AJ127" s="30"/>
      <c r="AK127" s="41"/>
      <c r="AL127" s="46" t="s">
        <v>2224</v>
      </c>
    </row>
    <row r="128" spans="1:38" s="19" customFormat="1" ht="15" customHeight="1" x14ac:dyDescent="0.25">
      <c r="A128" s="30" t="s">
        <v>1551</v>
      </c>
      <c r="B128" s="30" t="s">
        <v>1967</v>
      </c>
      <c r="C128" s="30" t="s">
        <v>1968</v>
      </c>
      <c r="D128" s="30" t="s">
        <v>1969</v>
      </c>
      <c r="E128" s="30">
        <v>450002423</v>
      </c>
      <c r="F128" s="30" t="s">
        <v>1925</v>
      </c>
      <c r="G128" s="30" t="s">
        <v>1980</v>
      </c>
      <c r="H128" s="30" t="s">
        <v>1981</v>
      </c>
      <c r="I128" s="30" t="s">
        <v>1982</v>
      </c>
      <c r="J128" s="30" t="s">
        <v>1983</v>
      </c>
      <c r="K128" s="30">
        <v>240</v>
      </c>
      <c r="L128" s="30">
        <v>282</v>
      </c>
      <c r="M128" s="30"/>
      <c r="N128" s="30"/>
      <c r="O128" s="30" t="s">
        <v>1975</v>
      </c>
      <c r="P128" s="30"/>
      <c r="Q128" s="30" t="s">
        <v>1580</v>
      </c>
      <c r="R128" s="30">
        <v>0</v>
      </c>
      <c r="S128" s="30">
        <v>0</v>
      </c>
      <c r="T128" s="30">
        <v>0</v>
      </c>
      <c r="U128" s="30" t="s">
        <v>1976</v>
      </c>
      <c r="V128" s="30" t="s">
        <v>227</v>
      </c>
      <c r="W128" s="30" t="s">
        <v>1977</v>
      </c>
      <c r="X128" s="30" t="s">
        <v>1978</v>
      </c>
      <c r="Y128" s="30" t="s">
        <v>1979</v>
      </c>
      <c r="Z128" s="30" t="s">
        <v>59</v>
      </c>
      <c r="AA128" s="30"/>
      <c r="AB128" s="30"/>
      <c r="AC128" s="30" t="s">
        <v>58</v>
      </c>
      <c r="AD128" s="30"/>
      <c r="AE128" s="30"/>
      <c r="AF128" s="30"/>
      <c r="AG128" s="30"/>
      <c r="AH128" s="30"/>
      <c r="AI128" s="30"/>
      <c r="AJ128" s="30"/>
      <c r="AK128" s="41"/>
      <c r="AL128" s="46"/>
    </row>
    <row r="129" spans="1:38" s="19" customFormat="1" ht="15" customHeight="1" x14ac:dyDescent="0.25">
      <c r="A129" s="30" t="s">
        <v>1551</v>
      </c>
      <c r="B129" s="30" t="s">
        <v>1967</v>
      </c>
      <c r="C129" s="30" t="s">
        <v>1968</v>
      </c>
      <c r="D129" s="30" t="s">
        <v>1969</v>
      </c>
      <c r="E129" s="30">
        <v>450002423</v>
      </c>
      <c r="F129" s="30" t="s">
        <v>607</v>
      </c>
      <c r="G129" s="30" t="s">
        <v>1984</v>
      </c>
      <c r="H129" s="30" t="s">
        <v>1569</v>
      </c>
      <c r="I129" s="30" t="s">
        <v>1985</v>
      </c>
      <c r="J129" s="30" t="s">
        <v>1986</v>
      </c>
      <c r="K129" s="30">
        <v>240</v>
      </c>
      <c r="L129" s="30">
        <v>282</v>
      </c>
      <c r="M129" s="30"/>
      <c r="N129" s="30"/>
      <c r="O129" s="30" t="s">
        <v>1975</v>
      </c>
      <c r="P129" s="30"/>
      <c r="Q129" s="30" t="s">
        <v>1580</v>
      </c>
      <c r="R129" s="30">
        <v>0</v>
      </c>
      <c r="S129" s="30">
        <v>0</v>
      </c>
      <c r="T129" s="30">
        <v>0</v>
      </c>
      <c r="U129" s="30" t="s">
        <v>1976</v>
      </c>
      <c r="V129" s="30" t="s">
        <v>227</v>
      </c>
      <c r="W129" s="30" t="s">
        <v>1977</v>
      </c>
      <c r="X129" s="30" t="s">
        <v>1978</v>
      </c>
      <c r="Y129" s="30" t="s">
        <v>1979</v>
      </c>
      <c r="Z129" s="30" t="s">
        <v>59</v>
      </c>
      <c r="AA129" s="30"/>
      <c r="AB129" s="30"/>
      <c r="AC129" s="30" t="s">
        <v>58</v>
      </c>
      <c r="AD129" s="30"/>
      <c r="AE129" s="30"/>
      <c r="AF129" s="30"/>
      <c r="AG129" s="30"/>
      <c r="AH129" s="30"/>
      <c r="AI129" s="30"/>
      <c r="AJ129" s="30"/>
      <c r="AK129" s="41"/>
      <c r="AL129" s="46"/>
    </row>
    <row r="130" spans="1:38" s="19" customFormat="1" ht="15" customHeight="1" x14ac:dyDescent="0.25">
      <c r="A130" s="30" t="s">
        <v>1551</v>
      </c>
      <c r="B130" s="30" t="s">
        <v>1967</v>
      </c>
      <c r="C130" s="30" t="s">
        <v>1968</v>
      </c>
      <c r="D130" s="30" t="s">
        <v>1969</v>
      </c>
      <c r="E130" s="30">
        <v>450002423</v>
      </c>
      <c r="F130" s="30" t="s">
        <v>1198</v>
      </c>
      <c r="G130" s="30" t="s">
        <v>78</v>
      </c>
      <c r="H130" s="30" t="s">
        <v>1987</v>
      </c>
      <c r="I130" s="30" t="s">
        <v>1988</v>
      </c>
      <c r="J130" s="30" t="s">
        <v>1989</v>
      </c>
      <c r="K130" s="30">
        <v>240</v>
      </c>
      <c r="L130" s="30">
        <v>282</v>
      </c>
      <c r="M130" s="30"/>
      <c r="N130" s="30"/>
      <c r="O130" s="30" t="s">
        <v>1975</v>
      </c>
      <c r="P130" s="30"/>
      <c r="Q130" s="30" t="s">
        <v>1580</v>
      </c>
      <c r="R130" s="30">
        <v>0</v>
      </c>
      <c r="S130" s="30">
        <v>0</v>
      </c>
      <c r="T130" s="30">
        <v>0</v>
      </c>
      <c r="U130" s="30" t="s">
        <v>1976</v>
      </c>
      <c r="V130" s="30" t="s">
        <v>227</v>
      </c>
      <c r="W130" s="30" t="s">
        <v>1977</v>
      </c>
      <c r="X130" s="30" t="s">
        <v>1978</v>
      </c>
      <c r="Y130" s="30" t="s">
        <v>1979</v>
      </c>
      <c r="Z130" s="30" t="s">
        <v>59</v>
      </c>
      <c r="AA130" s="30"/>
      <c r="AB130" s="30"/>
      <c r="AC130" s="30" t="s">
        <v>58</v>
      </c>
      <c r="AD130" s="30"/>
      <c r="AE130" s="30"/>
      <c r="AF130" s="30"/>
      <c r="AG130" s="30"/>
      <c r="AH130" s="30"/>
      <c r="AI130" s="30"/>
      <c r="AJ130" s="30"/>
      <c r="AK130" s="41"/>
      <c r="AL130" s="46"/>
    </row>
    <row r="131" spans="1:38" s="19" customFormat="1" ht="15" customHeight="1" x14ac:dyDescent="0.25">
      <c r="A131" s="30" t="s">
        <v>1551</v>
      </c>
      <c r="B131" s="30" t="s">
        <v>1967</v>
      </c>
      <c r="C131" s="30" t="s">
        <v>1990</v>
      </c>
      <c r="D131" s="30" t="s">
        <v>1991</v>
      </c>
      <c r="E131" s="30" t="s">
        <v>1992</v>
      </c>
      <c r="F131" s="30" t="s">
        <v>1786</v>
      </c>
      <c r="G131" s="30" t="s">
        <v>1993</v>
      </c>
      <c r="H131" s="30" t="s">
        <v>1994</v>
      </c>
      <c r="I131" s="30" t="s">
        <v>1995</v>
      </c>
      <c r="J131" s="30" t="s">
        <v>1996</v>
      </c>
      <c r="K131" s="30">
        <v>1551</v>
      </c>
      <c r="L131" s="30">
        <v>164</v>
      </c>
      <c r="M131" s="31">
        <v>118294</v>
      </c>
      <c r="N131" s="30">
        <v>5062</v>
      </c>
      <c r="O131" s="30" t="s">
        <v>58</v>
      </c>
      <c r="P131" s="30">
        <v>13</v>
      </c>
      <c r="Q131" s="30" t="s">
        <v>1580</v>
      </c>
      <c r="R131" s="30">
        <v>31</v>
      </c>
      <c r="S131" s="30">
        <v>2</v>
      </c>
      <c r="T131" s="30">
        <v>115</v>
      </c>
      <c r="U131" s="30" t="s">
        <v>1997</v>
      </c>
      <c r="V131" s="30" t="s">
        <v>1998</v>
      </c>
      <c r="W131" s="30" t="s">
        <v>1999</v>
      </c>
      <c r="X131" s="30" t="s">
        <v>397</v>
      </c>
      <c r="Y131" s="30" t="s">
        <v>58</v>
      </c>
      <c r="Z131" s="30" t="s">
        <v>58</v>
      </c>
      <c r="AA131" s="30" t="s">
        <v>58</v>
      </c>
      <c r="AB131" s="30" t="s">
        <v>58</v>
      </c>
      <c r="AC131" s="30" t="s">
        <v>58</v>
      </c>
      <c r="AD131" s="30" t="s">
        <v>58</v>
      </c>
      <c r="AE131" s="30" t="s">
        <v>58</v>
      </c>
      <c r="AF131" s="30" t="s">
        <v>58</v>
      </c>
      <c r="AG131" s="30" t="s">
        <v>58</v>
      </c>
      <c r="AH131" s="30" t="s">
        <v>58</v>
      </c>
      <c r="AI131" s="30" t="s">
        <v>58</v>
      </c>
      <c r="AJ131" s="30" t="s">
        <v>58</v>
      </c>
      <c r="AK131" s="41"/>
      <c r="AL131" s="41"/>
    </row>
    <row r="132" spans="1:38" s="19" customFormat="1" ht="15" customHeight="1" x14ac:dyDescent="0.25">
      <c r="A132" s="30" t="s">
        <v>1551</v>
      </c>
      <c r="B132" s="30" t="s">
        <v>1967</v>
      </c>
      <c r="C132" s="30" t="s">
        <v>1990</v>
      </c>
      <c r="D132" s="30" t="s">
        <v>1991</v>
      </c>
      <c r="E132" s="30" t="s">
        <v>1992</v>
      </c>
      <c r="F132" s="30" t="s">
        <v>2000</v>
      </c>
      <c r="G132" s="30" t="s">
        <v>2001</v>
      </c>
      <c r="H132" s="30" t="s">
        <v>2002</v>
      </c>
      <c r="I132" s="30" t="s">
        <v>2003</v>
      </c>
      <c r="J132" s="30" t="s">
        <v>2004</v>
      </c>
      <c r="K132" s="30">
        <v>1599</v>
      </c>
      <c r="L132" s="30">
        <v>150</v>
      </c>
      <c r="M132" s="31">
        <v>114725</v>
      </c>
      <c r="N132" s="30">
        <v>4990</v>
      </c>
      <c r="O132" s="30" t="s">
        <v>58</v>
      </c>
      <c r="P132" s="30">
        <v>14</v>
      </c>
      <c r="Q132" s="30" t="s">
        <v>1580</v>
      </c>
      <c r="R132" s="30">
        <v>23</v>
      </c>
      <c r="S132" s="30">
        <v>2</v>
      </c>
      <c r="T132" s="30">
        <v>110</v>
      </c>
      <c r="U132" s="30" t="s">
        <v>1997</v>
      </c>
      <c r="V132" s="30" t="s">
        <v>1998</v>
      </c>
      <c r="W132" s="30" t="s">
        <v>1999</v>
      </c>
      <c r="X132" s="30" t="s">
        <v>397</v>
      </c>
      <c r="Y132" s="30" t="s">
        <v>58</v>
      </c>
      <c r="Z132" s="30" t="s">
        <v>58</v>
      </c>
      <c r="AA132" s="30" t="s">
        <v>58</v>
      </c>
      <c r="AB132" s="30" t="s">
        <v>58</v>
      </c>
      <c r="AC132" s="30" t="s">
        <v>58</v>
      </c>
      <c r="AD132" s="30" t="s">
        <v>58</v>
      </c>
      <c r="AE132" s="30" t="s">
        <v>58</v>
      </c>
      <c r="AF132" s="30" t="s">
        <v>58</v>
      </c>
      <c r="AG132" s="30" t="s">
        <v>58</v>
      </c>
      <c r="AH132" s="30" t="s">
        <v>58</v>
      </c>
      <c r="AI132" s="30" t="s">
        <v>58</v>
      </c>
      <c r="AJ132" s="30" t="s">
        <v>58</v>
      </c>
      <c r="AK132" s="41"/>
      <c r="AL132" s="41"/>
    </row>
    <row r="133" spans="1:38" s="19" customFormat="1" ht="15" customHeight="1" x14ac:dyDescent="0.25">
      <c r="A133" s="30" t="s">
        <v>1551</v>
      </c>
      <c r="B133" s="30" t="s">
        <v>1967</v>
      </c>
      <c r="C133" s="30" t="s">
        <v>1990</v>
      </c>
      <c r="D133" s="30" t="s">
        <v>1991</v>
      </c>
      <c r="E133" s="30" t="s">
        <v>1992</v>
      </c>
      <c r="F133" s="30" t="s">
        <v>2005</v>
      </c>
      <c r="G133" s="30" t="s">
        <v>2006</v>
      </c>
      <c r="H133" s="30" t="s">
        <v>2007</v>
      </c>
      <c r="I133" s="30" t="s">
        <v>2008</v>
      </c>
      <c r="J133" s="30" t="s">
        <v>2009</v>
      </c>
      <c r="K133" s="30">
        <v>1599</v>
      </c>
      <c r="L133" s="30">
        <v>150</v>
      </c>
      <c r="M133" s="31">
        <v>114725</v>
      </c>
      <c r="N133" s="30">
        <v>4990</v>
      </c>
      <c r="O133" s="30" t="s">
        <v>58</v>
      </c>
      <c r="P133" s="30">
        <v>15</v>
      </c>
      <c r="Q133" s="30" t="s">
        <v>1580</v>
      </c>
      <c r="R133" s="30">
        <v>23</v>
      </c>
      <c r="S133" s="30">
        <v>2</v>
      </c>
      <c r="T133" s="30">
        <v>110</v>
      </c>
      <c r="U133" s="30" t="s">
        <v>1997</v>
      </c>
      <c r="V133" s="30" t="s">
        <v>1998</v>
      </c>
      <c r="W133" s="30" t="s">
        <v>1999</v>
      </c>
      <c r="X133" s="30" t="s">
        <v>397</v>
      </c>
      <c r="Y133" s="30" t="s">
        <v>58</v>
      </c>
      <c r="Z133" s="30" t="s">
        <v>58</v>
      </c>
      <c r="AA133" s="30" t="s">
        <v>58</v>
      </c>
      <c r="AB133" s="30" t="s">
        <v>58</v>
      </c>
      <c r="AC133" s="30" t="s">
        <v>58</v>
      </c>
      <c r="AD133" s="30" t="s">
        <v>58</v>
      </c>
      <c r="AE133" s="30" t="s">
        <v>58</v>
      </c>
      <c r="AF133" s="30" t="s">
        <v>58</v>
      </c>
      <c r="AG133" s="30" t="s">
        <v>58</v>
      </c>
      <c r="AH133" s="30" t="s">
        <v>58</v>
      </c>
      <c r="AI133" s="30" t="s">
        <v>58</v>
      </c>
      <c r="AJ133" s="30" t="s">
        <v>58</v>
      </c>
      <c r="AK133" s="41"/>
      <c r="AL133" s="41"/>
    </row>
    <row r="134" spans="1:38" s="19" customFormat="1" ht="15" customHeight="1" x14ac:dyDescent="0.25">
      <c r="A134" s="30" t="s">
        <v>1551</v>
      </c>
      <c r="B134" s="30" t="s">
        <v>1967</v>
      </c>
      <c r="C134" s="30" t="s">
        <v>1990</v>
      </c>
      <c r="D134" s="30" t="s">
        <v>1991</v>
      </c>
      <c r="E134" s="30" t="s">
        <v>1992</v>
      </c>
      <c r="F134" s="30" t="s">
        <v>273</v>
      </c>
      <c r="G134" s="30" t="s">
        <v>2010</v>
      </c>
      <c r="H134" s="30" t="s">
        <v>1569</v>
      </c>
      <c r="I134" s="30" t="s">
        <v>2011</v>
      </c>
      <c r="J134" s="30" t="s">
        <v>2012</v>
      </c>
      <c r="K134" s="30">
        <v>1599</v>
      </c>
      <c r="L134" s="30">
        <v>150</v>
      </c>
      <c r="M134" s="31">
        <v>114725</v>
      </c>
      <c r="N134" s="30">
        <v>4990</v>
      </c>
      <c r="O134" s="30" t="s">
        <v>58</v>
      </c>
      <c r="P134" s="30">
        <v>16</v>
      </c>
      <c r="Q134" s="30" t="s">
        <v>1580</v>
      </c>
      <c r="R134" s="30">
        <v>23</v>
      </c>
      <c r="S134" s="30">
        <v>2</v>
      </c>
      <c r="T134" s="30">
        <v>110</v>
      </c>
      <c r="U134" s="30" t="s">
        <v>1997</v>
      </c>
      <c r="V134" s="30" t="s">
        <v>1998</v>
      </c>
      <c r="W134" s="30" t="s">
        <v>1999</v>
      </c>
      <c r="X134" s="30" t="s">
        <v>397</v>
      </c>
      <c r="Y134" s="30" t="s">
        <v>58</v>
      </c>
      <c r="Z134" s="30" t="s">
        <v>58</v>
      </c>
      <c r="AA134" s="30" t="s">
        <v>58</v>
      </c>
      <c r="AB134" s="30" t="s">
        <v>58</v>
      </c>
      <c r="AC134" s="30" t="s">
        <v>58</v>
      </c>
      <c r="AD134" s="30" t="s">
        <v>58</v>
      </c>
      <c r="AE134" s="30" t="s">
        <v>58</v>
      </c>
      <c r="AF134" s="30" t="s">
        <v>58</v>
      </c>
      <c r="AG134" s="30" t="s">
        <v>58</v>
      </c>
      <c r="AH134" s="30" t="s">
        <v>58</v>
      </c>
      <c r="AI134" s="30" t="s">
        <v>58</v>
      </c>
      <c r="AJ134" s="30" t="s">
        <v>58</v>
      </c>
      <c r="AK134" s="41"/>
      <c r="AL134" s="41"/>
    </row>
    <row r="135" spans="1:38" s="19" customFormat="1" ht="15" customHeight="1" x14ac:dyDescent="0.25">
      <c r="A135" s="30" t="s">
        <v>1551</v>
      </c>
      <c r="B135" s="30" t="s">
        <v>1967</v>
      </c>
      <c r="C135" s="30" t="s">
        <v>1990</v>
      </c>
      <c r="D135" s="30" t="s">
        <v>1991</v>
      </c>
      <c r="E135" s="30" t="s">
        <v>1992</v>
      </c>
      <c r="F135" s="30" t="s">
        <v>2013</v>
      </c>
      <c r="G135" s="30" t="s">
        <v>2014</v>
      </c>
      <c r="H135" s="30" t="s">
        <v>2015</v>
      </c>
      <c r="I135" s="30" t="s">
        <v>2016</v>
      </c>
      <c r="J135" s="30" t="s">
        <v>2017</v>
      </c>
      <c r="K135" s="30">
        <v>1599</v>
      </c>
      <c r="L135" s="30">
        <v>150</v>
      </c>
      <c r="M135" s="31">
        <v>114725</v>
      </c>
      <c r="N135" s="30">
        <v>4990</v>
      </c>
      <c r="O135" s="30" t="s">
        <v>58</v>
      </c>
      <c r="P135" s="30">
        <v>17</v>
      </c>
      <c r="Q135" s="30" t="s">
        <v>1580</v>
      </c>
      <c r="R135" s="30">
        <v>23</v>
      </c>
      <c r="S135" s="30">
        <v>2</v>
      </c>
      <c r="T135" s="30">
        <v>110</v>
      </c>
      <c r="U135" s="30" t="s">
        <v>1997</v>
      </c>
      <c r="V135" s="30" t="s">
        <v>1998</v>
      </c>
      <c r="W135" s="30" t="s">
        <v>1999</v>
      </c>
      <c r="X135" s="30" t="s">
        <v>397</v>
      </c>
      <c r="Y135" s="30" t="s">
        <v>58</v>
      </c>
      <c r="Z135" s="30" t="s">
        <v>58</v>
      </c>
      <c r="AA135" s="30" t="s">
        <v>58</v>
      </c>
      <c r="AB135" s="30" t="s">
        <v>58</v>
      </c>
      <c r="AC135" s="30" t="s">
        <v>58</v>
      </c>
      <c r="AD135" s="30" t="s">
        <v>58</v>
      </c>
      <c r="AE135" s="30" t="s">
        <v>58</v>
      </c>
      <c r="AF135" s="30" t="s">
        <v>58</v>
      </c>
      <c r="AG135" s="30" t="s">
        <v>58</v>
      </c>
      <c r="AH135" s="30" t="s">
        <v>58</v>
      </c>
      <c r="AI135" s="30" t="s">
        <v>58</v>
      </c>
      <c r="AJ135" s="30" t="s">
        <v>58</v>
      </c>
      <c r="AK135" s="41"/>
      <c r="AL135" s="41"/>
    </row>
    <row r="136" spans="1:38" s="19" customFormat="1" ht="15" customHeight="1" x14ac:dyDescent="0.25">
      <c r="A136" s="30" t="s">
        <v>1551</v>
      </c>
      <c r="B136" s="30" t="s">
        <v>2018</v>
      </c>
      <c r="C136" s="30" t="s">
        <v>2019</v>
      </c>
      <c r="D136" s="30" t="s">
        <v>2020</v>
      </c>
      <c r="E136" s="30">
        <v>490000635</v>
      </c>
      <c r="F136" s="30" t="s">
        <v>2021</v>
      </c>
      <c r="G136" s="30" t="s">
        <v>2022</v>
      </c>
      <c r="H136" s="30" t="s">
        <v>1594</v>
      </c>
      <c r="I136" s="30" t="s">
        <v>2023</v>
      </c>
      <c r="J136" s="30" t="s">
        <v>2024</v>
      </c>
      <c r="K136" s="30">
        <v>698</v>
      </c>
      <c r="L136" s="30">
        <v>148</v>
      </c>
      <c r="M136" s="30">
        <v>61454</v>
      </c>
      <c r="N136" s="30">
        <v>1978</v>
      </c>
      <c r="O136" s="30" t="s">
        <v>58</v>
      </c>
      <c r="P136" s="30">
        <v>2.1</v>
      </c>
      <c r="Q136" s="30" t="s">
        <v>2025</v>
      </c>
      <c r="R136" s="30">
        <v>0</v>
      </c>
      <c r="S136" s="30">
        <v>0</v>
      </c>
      <c r="T136" s="30">
        <v>18</v>
      </c>
      <c r="U136" s="30" t="s">
        <v>113</v>
      </c>
      <c r="V136" s="30" t="s">
        <v>397</v>
      </c>
      <c r="W136" s="30" t="s">
        <v>2026</v>
      </c>
      <c r="X136" s="30" t="s">
        <v>398</v>
      </c>
      <c r="Y136" s="30" t="s">
        <v>58</v>
      </c>
      <c r="Z136" s="30" t="s">
        <v>59</v>
      </c>
      <c r="AA136" s="30" t="s">
        <v>58</v>
      </c>
      <c r="AB136" s="30" t="s">
        <v>58</v>
      </c>
      <c r="AC136" s="30" t="s">
        <v>58</v>
      </c>
      <c r="AD136" s="30" t="s">
        <v>58</v>
      </c>
      <c r="AE136" s="30" t="s">
        <v>58</v>
      </c>
      <c r="AF136" s="30" t="s">
        <v>58</v>
      </c>
      <c r="AG136" s="30" t="s">
        <v>58</v>
      </c>
      <c r="AH136" s="30" t="s">
        <v>58</v>
      </c>
      <c r="AI136" s="30" t="s">
        <v>58</v>
      </c>
      <c r="AJ136" s="30" t="s">
        <v>59</v>
      </c>
      <c r="AK136" s="41"/>
      <c r="AL136" s="46" t="s">
        <v>2222</v>
      </c>
    </row>
    <row r="137" spans="1:38" s="19" customFormat="1" ht="15" customHeight="1" x14ac:dyDescent="0.25">
      <c r="A137" s="30" t="s">
        <v>1551</v>
      </c>
      <c r="B137" s="30" t="s">
        <v>2018</v>
      </c>
      <c r="C137" s="30" t="s">
        <v>2019</v>
      </c>
      <c r="D137" s="30" t="s">
        <v>2020</v>
      </c>
      <c r="E137" s="30">
        <v>490000635</v>
      </c>
      <c r="F137" s="30" t="s">
        <v>753</v>
      </c>
      <c r="G137" s="30" t="s">
        <v>2027</v>
      </c>
      <c r="H137" s="30" t="s">
        <v>2028</v>
      </c>
      <c r="I137" s="30" t="s">
        <v>2029</v>
      </c>
      <c r="J137" s="30" t="s">
        <v>2030</v>
      </c>
      <c r="K137" s="30">
        <v>698</v>
      </c>
      <c r="L137" s="30">
        <v>148</v>
      </c>
      <c r="M137" s="30">
        <v>61454</v>
      </c>
      <c r="N137" s="30">
        <v>1978</v>
      </c>
      <c r="O137" s="30" t="s">
        <v>58</v>
      </c>
      <c r="P137" s="30">
        <v>2.1</v>
      </c>
      <c r="Q137" s="30" t="s">
        <v>2025</v>
      </c>
      <c r="R137" s="30">
        <v>0</v>
      </c>
      <c r="S137" s="30">
        <v>0</v>
      </c>
      <c r="T137" s="30">
        <v>18</v>
      </c>
      <c r="U137" s="30" t="s">
        <v>113</v>
      </c>
      <c r="V137" s="30" t="s">
        <v>397</v>
      </c>
      <c r="W137" s="30" t="s">
        <v>2026</v>
      </c>
      <c r="X137" s="30" t="s">
        <v>398</v>
      </c>
      <c r="Y137" s="30" t="s">
        <v>58</v>
      </c>
      <c r="Z137" s="30" t="s">
        <v>59</v>
      </c>
      <c r="AA137" s="30" t="s">
        <v>58</v>
      </c>
      <c r="AB137" s="30" t="s">
        <v>58</v>
      </c>
      <c r="AC137" s="30" t="s">
        <v>58</v>
      </c>
      <c r="AD137" s="30" t="s">
        <v>58</v>
      </c>
      <c r="AE137" s="30" t="s">
        <v>58</v>
      </c>
      <c r="AF137" s="30" t="s">
        <v>58</v>
      </c>
      <c r="AG137" s="30" t="s">
        <v>58</v>
      </c>
      <c r="AH137" s="30" t="s">
        <v>58</v>
      </c>
      <c r="AI137" s="30" t="s">
        <v>58</v>
      </c>
      <c r="AJ137" s="30" t="s">
        <v>59</v>
      </c>
      <c r="AK137" s="41"/>
      <c r="AL137" s="46"/>
    </row>
    <row r="138" spans="1:38" s="19" customFormat="1" ht="15" customHeight="1" x14ac:dyDescent="0.25">
      <c r="A138" s="30" t="s">
        <v>1551</v>
      </c>
      <c r="B138" s="30" t="s">
        <v>2018</v>
      </c>
      <c r="C138" s="30" t="s">
        <v>2019</v>
      </c>
      <c r="D138" s="30" t="s">
        <v>2020</v>
      </c>
      <c r="E138" s="30">
        <v>490000635</v>
      </c>
      <c r="F138" s="30" t="s">
        <v>1178</v>
      </c>
      <c r="G138" s="30" t="s">
        <v>2031</v>
      </c>
      <c r="H138" s="30" t="s">
        <v>275</v>
      </c>
      <c r="I138" s="30" t="s">
        <v>2032</v>
      </c>
      <c r="J138" s="30" t="s">
        <v>2033</v>
      </c>
      <c r="K138" s="30">
        <v>698</v>
      </c>
      <c r="L138" s="30">
        <v>148</v>
      </c>
      <c r="M138" s="30">
        <v>61454</v>
      </c>
      <c r="N138" s="30">
        <v>1978</v>
      </c>
      <c r="O138" s="30" t="s">
        <v>58</v>
      </c>
      <c r="P138" s="30">
        <v>2.1</v>
      </c>
      <c r="Q138" s="30" t="s">
        <v>2025</v>
      </c>
      <c r="R138" s="30">
        <v>0</v>
      </c>
      <c r="S138" s="30">
        <v>0</v>
      </c>
      <c r="T138" s="30">
        <v>18</v>
      </c>
      <c r="U138" s="30" t="s">
        <v>113</v>
      </c>
      <c r="V138" s="30" t="s">
        <v>397</v>
      </c>
      <c r="W138" s="30" t="s">
        <v>2026</v>
      </c>
      <c r="X138" s="30" t="s">
        <v>398</v>
      </c>
      <c r="Y138" s="30" t="s">
        <v>58</v>
      </c>
      <c r="Z138" s="30" t="s">
        <v>59</v>
      </c>
      <c r="AA138" s="30" t="s">
        <v>58</v>
      </c>
      <c r="AB138" s="30" t="s">
        <v>58</v>
      </c>
      <c r="AC138" s="30" t="s">
        <v>58</v>
      </c>
      <c r="AD138" s="30" t="s">
        <v>58</v>
      </c>
      <c r="AE138" s="30" t="s">
        <v>58</v>
      </c>
      <c r="AF138" s="30" t="s">
        <v>58</v>
      </c>
      <c r="AG138" s="30" t="s">
        <v>58</v>
      </c>
      <c r="AH138" s="30" t="s">
        <v>58</v>
      </c>
      <c r="AI138" s="30" t="s">
        <v>58</v>
      </c>
      <c r="AJ138" s="30" t="s">
        <v>59</v>
      </c>
      <c r="AK138" s="41"/>
      <c r="AL138" s="46"/>
    </row>
    <row r="139" spans="1:38" s="19" customFormat="1" ht="15" customHeight="1" x14ac:dyDescent="0.25">
      <c r="A139" s="30" t="s">
        <v>1551</v>
      </c>
      <c r="B139" s="30" t="s">
        <v>2018</v>
      </c>
      <c r="C139" s="30" t="s">
        <v>2034</v>
      </c>
      <c r="D139" s="30" t="s">
        <v>2035</v>
      </c>
      <c r="E139" s="30">
        <v>490000163</v>
      </c>
      <c r="F139" s="30" t="s">
        <v>607</v>
      </c>
      <c r="G139" s="30" t="s">
        <v>2036</v>
      </c>
      <c r="H139" s="30" t="s">
        <v>2037</v>
      </c>
      <c r="I139" s="30" t="s">
        <v>2038</v>
      </c>
      <c r="J139" s="30" t="s">
        <v>2039</v>
      </c>
      <c r="K139" s="30">
        <v>347</v>
      </c>
      <c r="L139" s="30"/>
      <c r="M139" s="30"/>
      <c r="N139" s="30"/>
      <c r="O139" s="30"/>
      <c r="P139" s="30"/>
      <c r="Q139" s="30" t="s">
        <v>2025</v>
      </c>
      <c r="R139" s="30"/>
      <c r="S139" s="30"/>
      <c r="T139" s="30"/>
      <c r="U139" s="30" t="s">
        <v>2040</v>
      </c>
      <c r="V139" s="30" t="s">
        <v>2041</v>
      </c>
      <c r="W139" s="30" t="s">
        <v>2042</v>
      </c>
      <c r="X139" s="30" t="s">
        <v>2043</v>
      </c>
      <c r="Y139" s="30" t="s">
        <v>58</v>
      </c>
      <c r="Z139" s="30"/>
      <c r="AA139" s="30"/>
      <c r="AB139" s="30"/>
      <c r="AC139" s="30" t="s">
        <v>58</v>
      </c>
      <c r="AD139" s="30" t="s">
        <v>58</v>
      </c>
      <c r="AE139" s="30"/>
      <c r="AF139" s="30"/>
      <c r="AG139" s="30"/>
      <c r="AH139" s="30"/>
      <c r="AI139" s="30"/>
      <c r="AJ139" s="30"/>
      <c r="AK139" s="41"/>
      <c r="AL139" s="41"/>
    </row>
    <row r="140" spans="1:38" s="19" customFormat="1" ht="15" customHeight="1" x14ac:dyDescent="0.25">
      <c r="A140" s="30" t="s">
        <v>1551</v>
      </c>
      <c r="B140" s="30" t="s">
        <v>2018</v>
      </c>
      <c r="C140" s="30" t="s">
        <v>2034</v>
      </c>
      <c r="D140" s="30" t="s">
        <v>2035</v>
      </c>
      <c r="E140" s="30">
        <v>490000163</v>
      </c>
      <c r="F140" s="30" t="s">
        <v>2044</v>
      </c>
      <c r="G140" s="30" t="s">
        <v>2045</v>
      </c>
      <c r="H140" s="30" t="s">
        <v>865</v>
      </c>
      <c r="I140" s="30" t="s">
        <v>2046</v>
      </c>
      <c r="J140" s="30" t="s">
        <v>2047</v>
      </c>
      <c r="K140" s="30">
        <v>347</v>
      </c>
      <c r="L140" s="30"/>
      <c r="M140" s="30"/>
      <c r="N140" s="30"/>
      <c r="O140" s="30"/>
      <c r="P140" s="30"/>
      <c r="Q140" s="30" t="s">
        <v>2025</v>
      </c>
      <c r="R140" s="30"/>
      <c r="S140" s="30"/>
      <c r="T140" s="30"/>
      <c r="U140" s="30" t="s">
        <v>2040</v>
      </c>
      <c r="V140" s="30" t="s">
        <v>2041</v>
      </c>
      <c r="W140" s="30" t="s">
        <v>2042</v>
      </c>
      <c r="X140" s="30" t="s">
        <v>2043</v>
      </c>
      <c r="Y140" s="30" t="s">
        <v>58</v>
      </c>
      <c r="Z140" s="30"/>
      <c r="AA140" s="30"/>
      <c r="AB140" s="30"/>
      <c r="AC140" s="30" t="s">
        <v>58</v>
      </c>
      <c r="AD140" s="30" t="s">
        <v>58</v>
      </c>
      <c r="AE140" s="30"/>
      <c r="AF140" s="30"/>
      <c r="AG140" s="30"/>
      <c r="AH140" s="30"/>
      <c r="AI140" s="30"/>
      <c r="AJ140" s="30"/>
      <c r="AK140" s="41"/>
      <c r="AL140" s="41"/>
    </row>
    <row r="141" spans="1:38" s="19" customFormat="1" ht="15" customHeight="1" x14ac:dyDescent="0.25">
      <c r="A141" s="30" t="s">
        <v>1551</v>
      </c>
      <c r="B141" s="30" t="s">
        <v>2018</v>
      </c>
      <c r="C141" s="30" t="s">
        <v>2034</v>
      </c>
      <c r="D141" s="30" t="s">
        <v>2035</v>
      </c>
      <c r="E141" s="30">
        <v>490000163</v>
      </c>
      <c r="F141" s="30" t="s">
        <v>273</v>
      </c>
      <c r="G141" s="30" t="s">
        <v>2048</v>
      </c>
      <c r="H141" s="30" t="s">
        <v>2049</v>
      </c>
      <c r="I141" s="30" t="s">
        <v>2050</v>
      </c>
      <c r="J141" s="30" t="s">
        <v>2051</v>
      </c>
      <c r="K141" s="30">
        <v>347</v>
      </c>
      <c r="L141" s="30"/>
      <c r="M141" s="30"/>
      <c r="N141" s="30"/>
      <c r="O141" s="30"/>
      <c r="P141" s="30"/>
      <c r="Q141" s="30" t="s">
        <v>2025</v>
      </c>
      <c r="R141" s="30"/>
      <c r="S141" s="30"/>
      <c r="T141" s="30"/>
      <c r="U141" s="30" t="s">
        <v>2040</v>
      </c>
      <c r="V141" s="30" t="s">
        <v>2041</v>
      </c>
      <c r="W141" s="30" t="s">
        <v>2042</v>
      </c>
      <c r="X141" s="30" t="s">
        <v>2043</v>
      </c>
      <c r="Y141" s="30" t="s">
        <v>58</v>
      </c>
      <c r="Z141" s="30"/>
      <c r="AA141" s="30"/>
      <c r="AB141" s="30"/>
      <c r="AC141" s="30" t="s">
        <v>58</v>
      </c>
      <c r="AD141" s="30" t="s">
        <v>58</v>
      </c>
      <c r="AE141" s="30"/>
      <c r="AF141" s="30"/>
      <c r="AG141" s="30"/>
      <c r="AH141" s="30"/>
      <c r="AI141" s="30"/>
      <c r="AJ141" s="30"/>
      <c r="AK141" s="41"/>
      <c r="AL141" s="41"/>
    </row>
    <row r="142" spans="1:38" s="19" customFormat="1" ht="15" customHeight="1" x14ac:dyDescent="0.25">
      <c r="A142" s="30" t="s">
        <v>1551</v>
      </c>
      <c r="B142" s="30" t="s">
        <v>2018</v>
      </c>
      <c r="C142" s="30" t="s">
        <v>2034</v>
      </c>
      <c r="D142" s="30" t="s">
        <v>2035</v>
      </c>
      <c r="E142" s="30">
        <v>490000163</v>
      </c>
      <c r="F142" s="30" t="s">
        <v>1759</v>
      </c>
      <c r="G142" s="30" t="s">
        <v>2052</v>
      </c>
      <c r="H142" s="30" t="s">
        <v>2053</v>
      </c>
      <c r="I142" s="30" t="s">
        <v>2054</v>
      </c>
      <c r="J142" s="30"/>
      <c r="K142" s="30">
        <v>347</v>
      </c>
      <c r="L142" s="30"/>
      <c r="M142" s="30"/>
      <c r="N142" s="30"/>
      <c r="O142" s="30"/>
      <c r="P142" s="30"/>
      <c r="Q142" s="30" t="s">
        <v>2025</v>
      </c>
      <c r="R142" s="30"/>
      <c r="S142" s="30"/>
      <c r="T142" s="30"/>
      <c r="U142" s="30" t="s">
        <v>2040</v>
      </c>
      <c r="V142" s="30" t="s">
        <v>2041</v>
      </c>
      <c r="W142" s="30" t="s">
        <v>2042</v>
      </c>
      <c r="X142" s="30" t="s">
        <v>2043</v>
      </c>
      <c r="Y142" s="30" t="s">
        <v>58</v>
      </c>
      <c r="Z142" s="30"/>
      <c r="AA142" s="30"/>
      <c r="AB142" s="30"/>
      <c r="AC142" s="30" t="s">
        <v>58</v>
      </c>
      <c r="AD142" s="30" t="s">
        <v>58</v>
      </c>
      <c r="AE142" s="30"/>
      <c r="AF142" s="30"/>
      <c r="AG142" s="30"/>
      <c r="AH142" s="30"/>
      <c r="AI142" s="30"/>
      <c r="AJ142" s="30"/>
      <c r="AK142" s="41"/>
      <c r="AL142" s="41"/>
    </row>
    <row r="143" spans="1:38" s="19" customFormat="1" ht="15" customHeight="1" x14ac:dyDescent="0.25">
      <c r="A143" s="30" t="s">
        <v>1551</v>
      </c>
      <c r="B143" s="30" t="s">
        <v>2018</v>
      </c>
      <c r="C143" s="30" t="s">
        <v>2055</v>
      </c>
      <c r="D143" s="30" t="s">
        <v>2056</v>
      </c>
      <c r="E143" s="30">
        <v>490000031</v>
      </c>
      <c r="F143" s="30" t="s">
        <v>1010</v>
      </c>
      <c r="G143" s="30" t="s">
        <v>2057</v>
      </c>
      <c r="H143" s="30" t="s">
        <v>2058</v>
      </c>
      <c r="I143" s="30" t="s">
        <v>2059</v>
      </c>
      <c r="J143" s="30" t="s">
        <v>2060</v>
      </c>
      <c r="K143" s="30">
        <v>1357</v>
      </c>
      <c r="L143" s="30">
        <v>152</v>
      </c>
      <c r="M143" s="30">
        <v>100670</v>
      </c>
      <c r="N143" s="30">
        <v>3716</v>
      </c>
      <c r="O143" s="30" t="s">
        <v>1843</v>
      </c>
      <c r="P143" s="30">
        <v>126.7</v>
      </c>
      <c r="Q143" s="30" t="s">
        <v>1945</v>
      </c>
      <c r="R143" s="30">
        <v>168</v>
      </c>
      <c r="S143" s="30">
        <v>9</v>
      </c>
      <c r="T143" s="30">
        <v>109</v>
      </c>
      <c r="U143" s="30" t="s">
        <v>2061</v>
      </c>
      <c r="V143" s="30" t="s">
        <v>2062</v>
      </c>
      <c r="W143" s="30" t="s">
        <v>2063</v>
      </c>
      <c r="X143" s="30" t="s">
        <v>2064</v>
      </c>
      <c r="Y143" s="30" t="s">
        <v>58</v>
      </c>
      <c r="Z143" s="30" t="s">
        <v>58</v>
      </c>
      <c r="AA143" s="30" t="s">
        <v>58</v>
      </c>
      <c r="AB143" s="30" t="s">
        <v>58</v>
      </c>
      <c r="AC143" s="30" t="s">
        <v>58</v>
      </c>
      <c r="AD143" s="30" t="s">
        <v>58</v>
      </c>
      <c r="AE143" s="30" t="s">
        <v>58</v>
      </c>
      <c r="AF143" s="30" t="s">
        <v>58</v>
      </c>
      <c r="AG143" s="30" t="s">
        <v>58</v>
      </c>
      <c r="AH143" s="30" t="s">
        <v>58</v>
      </c>
      <c r="AI143" s="30" t="s">
        <v>58</v>
      </c>
      <c r="AJ143" s="30" t="s">
        <v>58</v>
      </c>
      <c r="AK143" s="41"/>
      <c r="AL143" s="41"/>
    </row>
    <row r="144" spans="1:38" s="19" customFormat="1" ht="15" customHeight="1" x14ac:dyDescent="0.25">
      <c r="A144" s="30" t="s">
        <v>1551</v>
      </c>
      <c r="B144" s="30" t="s">
        <v>2018</v>
      </c>
      <c r="C144" s="30" t="s">
        <v>2055</v>
      </c>
      <c r="D144" s="30" t="s">
        <v>2056</v>
      </c>
      <c r="E144" s="30">
        <v>490000031</v>
      </c>
      <c r="F144" s="30" t="s">
        <v>2065</v>
      </c>
      <c r="G144" s="30" t="s">
        <v>2066</v>
      </c>
      <c r="H144" s="30" t="s">
        <v>1812</v>
      </c>
      <c r="I144" s="30" t="s">
        <v>2067</v>
      </c>
      <c r="J144" s="30" t="s">
        <v>2068</v>
      </c>
      <c r="K144" s="30">
        <v>1357</v>
      </c>
      <c r="L144" s="30">
        <v>152</v>
      </c>
      <c r="M144" s="30">
        <v>100670</v>
      </c>
      <c r="N144" s="30">
        <v>3716</v>
      </c>
      <c r="O144" s="30" t="s">
        <v>1843</v>
      </c>
      <c r="P144" s="30">
        <v>126.7</v>
      </c>
      <c r="Q144" s="30" t="s">
        <v>1945</v>
      </c>
      <c r="R144" s="30">
        <v>168</v>
      </c>
      <c r="S144" s="30">
        <v>9</v>
      </c>
      <c r="T144" s="30">
        <v>109</v>
      </c>
      <c r="U144" s="30" t="s">
        <v>2061</v>
      </c>
      <c r="V144" s="30" t="s">
        <v>2062</v>
      </c>
      <c r="W144" s="30" t="s">
        <v>2063</v>
      </c>
      <c r="X144" s="30" t="s">
        <v>2064</v>
      </c>
      <c r="Y144" s="30" t="s">
        <v>58</v>
      </c>
      <c r="Z144" s="30" t="s">
        <v>58</v>
      </c>
      <c r="AA144" s="30" t="s">
        <v>58</v>
      </c>
      <c r="AB144" s="30" t="s">
        <v>58</v>
      </c>
      <c r="AC144" s="30" t="s">
        <v>58</v>
      </c>
      <c r="AD144" s="30" t="s">
        <v>58</v>
      </c>
      <c r="AE144" s="30" t="s">
        <v>58</v>
      </c>
      <c r="AF144" s="30" t="s">
        <v>58</v>
      </c>
      <c r="AG144" s="30" t="s">
        <v>58</v>
      </c>
      <c r="AH144" s="30" t="s">
        <v>58</v>
      </c>
      <c r="AI144" s="30" t="s">
        <v>58</v>
      </c>
      <c r="AJ144" s="30" t="s">
        <v>58</v>
      </c>
      <c r="AK144" s="41"/>
      <c r="AL144" s="41"/>
    </row>
    <row r="145" spans="1:38" s="19" customFormat="1" ht="15" customHeight="1" x14ac:dyDescent="0.25">
      <c r="A145" s="30" t="s">
        <v>1551</v>
      </c>
      <c r="B145" s="30" t="s">
        <v>2018</v>
      </c>
      <c r="C145" s="30" t="s">
        <v>2055</v>
      </c>
      <c r="D145" s="30" t="s">
        <v>2056</v>
      </c>
      <c r="E145" s="30">
        <v>490000031</v>
      </c>
      <c r="F145" s="30" t="s">
        <v>2069</v>
      </c>
      <c r="G145" s="30" t="s">
        <v>2070</v>
      </c>
      <c r="H145" s="30" t="s">
        <v>2071</v>
      </c>
      <c r="I145" s="30" t="s">
        <v>2072</v>
      </c>
      <c r="J145" s="30" t="s">
        <v>2073</v>
      </c>
      <c r="K145" s="30">
        <v>1357</v>
      </c>
      <c r="L145" s="30">
        <v>152</v>
      </c>
      <c r="M145" s="30">
        <v>100670</v>
      </c>
      <c r="N145" s="30">
        <v>3716</v>
      </c>
      <c r="O145" s="30" t="s">
        <v>1843</v>
      </c>
      <c r="P145" s="30">
        <v>126.7</v>
      </c>
      <c r="Q145" s="30" t="s">
        <v>1945</v>
      </c>
      <c r="R145" s="30">
        <v>168</v>
      </c>
      <c r="S145" s="30">
        <v>9</v>
      </c>
      <c r="T145" s="30">
        <v>109</v>
      </c>
      <c r="U145" s="30" t="s">
        <v>2061</v>
      </c>
      <c r="V145" s="30" t="s">
        <v>2062</v>
      </c>
      <c r="W145" s="30" t="s">
        <v>2063</v>
      </c>
      <c r="X145" s="30" t="s">
        <v>2064</v>
      </c>
      <c r="Y145" s="30" t="s">
        <v>58</v>
      </c>
      <c r="Z145" s="30" t="s">
        <v>58</v>
      </c>
      <c r="AA145" s="30" t="s">
        <v>58</v>
      </c>
      <c r="AB145" s="30" t="s">
        <v>58</v>
      </c>
      <c r="AC145" s="30" t="s">
        <v>58</v>
      </c>
      <c r="AD145" s="30" t="s">
        <v>58</v>
      </c>
      <c r="AE145" s="30" t="s">
        <v>58</v>
      </c>
      <c r="AF145" s="30" t="s">
        <v>58</v>
      </c>
      <c r="AG145" s="30" t="s">
        <v>58</v>
      </c>
      <c r="AH145" s="30" t="s">
        <v>58</v>
      </c>
      <c r="AI145" s="30" t="s">
        <v>58</v>
      </c>
      <c r="AJ145" s="30" t="s">
        <v>58</v>
      </c>
      <c r="AK145" s="41"/>
      <c r="AL145" s="41"/>
    </row>
    <row r="146" spans="1:38" s="19" customFormat="1" ht="15" customHeight="1" x14ac:dyDescent="0.25">
      <c r="A146" s="30" t="s">
        <v>1551</v>
      </c>
      <c r="B146" s="30" t="s">
        <v>2018</v>
      </c>
      <c r="C146" s="30" t="s">
        <v>2055</v>
      </c>
      <c r="D146" s="30" t="s">
        <v>2056</v>
      </c>
      <c r="E146" s="30">
        <v>490000031</v>
      </c>
      <c r="F146" s="30" t="s">
        <v>1393</v>
      </c>
      <c r="G146" s="30" t="s">
        <v>2074</v>
      </c>
      <c r="H146" s="30" t="s">
        <v>2075</v>
      </c>
      <c r="I146" s="30" t="s">
        <v>2072</v>
      </c>
      <c r="J146" s="30" t="s">
        <v>2076</v>
      </c>
      <c r="K146" s="30">
        <v>1357</v>
      </c>
      <c r="L146" s="30">
        <v>152</v>
      </c>
      <c r="M146" s="30">
        <v>100670</v>
      </c>
      <c r="N146" s="30">
        <v>3716</v>
      </c>
      <c r="O146" s="30" t="s">
        <v>1843</v>
      </c>
      <c r="P146" s="30">
        <v>126.7</v>
      </c>
      <c r="Q146" s="30" t="s">
        <v>1945</v>
      </c>
      <c r="R146" s="30">
        <v>168</v>
      </c>
      <c r="S146" s="30">
        <v>9</v>
      </c>
      <c r="T146" s="30">
        <v>109</v>
      </c>
      <c r="U146" s="30" t="s">
        <v>2061</v>
      </c>
      <c r="V146" s="30" t="s">
        <v>2062</v>
      </c>
      <c r="W146" s="30" t="s">
        <v>2063</v>
      </c>
      <c r="X146" s="30" t="s">
        <v>2064</v>
      </c>
      <c r="Y146" s="30" t="s">
        <v>58</v>
      </c>
      <c r="Z146" s="30" t="s">
        <v>58</v>
      </c>
      <c r="AA146" s="30" t="s">
        <v>58</v>
      </c>
      <c r="AB146" s="30" t="s">
        <v>58</v>
      </c>
      <c r="AC146" s="30" t="s">
        <v>58</v>
      </c>
      <c r="AD146" s="30" t="s">
        <v>58</v>
      </c>
      <c r="AE146" s="30" t="s">
        <v>58</v>
      </c>
      <c r="AF146" s="30" t="s">
        <v>58</v>
      </c>
      <c r="AG146" s="30" t="s">
        <v>58</v>
      </c>
      <c r="AH146" s="30" t="s">
        <v>58</v>
      </c>
      <c r="AI146" s="30" t="s">
        <v>58</v>
      </c>
      <c r="AJ146" s="30" t="s">
        <v>58</v>
      </c>
      <c r="AK146" s="41"/>
      <c r="AL146" s="41"/>
    </row>
    <row r="147" spans="1:38" s="19" customFormat="1" ht="15" customHeight="1" x14ac:dyDescent="0.25">
      <c r="A147" s="30" t="s">
        <v>1551</v>
      </c>
      <c r="B147" s="30" t="s">
        <v>2018</v>
      </c>
      <c r="C147" s="30" t="s">
        <v>2055</v>
      </c>
      <c r="D147" s="30" t="s">
        <v>2056</v>
      </c>
      <c r="E147" s="30">
        <v>490000031</v>
      </c>
      <c r="F147" s="30" t="s">
        <v>62</v>
      </c>
      <c r="G147" s="30" t="s">
        <v>2077</v>
      </c>
      <c r="H147" s="30" t="s">
        <v>1569</v>
      </c>
      <c r="I147" s="30" t="s">
        <v>2078</v>
      </c>
      <c r="J147" s="30" t="s">
        <v>2079</v>
      </c>
      <c r="K147" s="30">
        <v>1357</v>
      </c>
      <c r="L147" s="30">
        <v>152</v>
      </c>
      <c r="M147" s="30">
        <v>100670</v>
      </c>
      <c r="N147" s="30">
        <v>3716</v>
      </c>
      <c r="O147" s="30" t="s">
        <v>1843</v>
      </c>
      <c r="P147" s="30">
        <v>126.7</v>
      </c>
      <c r="Q147" s="30" t="s">
        <v>1945</v>
      </c>
      <c r="R147" s="30">
        <v>168</v>
      </c>
      <c r="S147" s="30">
        <v>9</v>
      </c>
      <c r="T147" s="30">
        <v>109</v>
      </c>
      <c r="U147" s="30" t="s">
        <v>2061</v>
      </c>
      <c r="V147" s="30" t="s">
        <v>2062</v>
      </c>
      <c r="W147" s="30" t="s">
        <v>2063</v>
      </c>
      <c r="X147" s="30" t="s">
        <v>2064</v>
      </c>
      <c r="Y147" s="30" t="s">
        <v>58</v>
      </c>
      <c r="Z147" s="30" t="s">
        <v>58</v>
      </c>
      <c r="AA147" s="30" t="s">
        <v>58</v>
      </c>
      <c r="AB147" s="30" t="s">
        <v>58</v>
      </c>
      <c r="AC147" s="30" t="s">
        <v>58</v>
      </c>
      <c r="AD147" s="30" t="s">
        <v>58</v>
      </c>
      <c r="AE147" s="30" t="s">
        <v>58</v>
      </c>
      <c r="AF147" s="30" t="s">
        <v>58</v>
      </c>
      <c r="AG147" s="30" t="s">
        <v>58</v>
      </c>
      <c r="AH147" s="30" t="s">
        <v>58</v>
      </c>
      <c r="AI147" s="30" t="s">
        <v>58</v>
      </c>
      <c r="AJ147" s="30" t="s">
        <v>58</v>
      </c>
      <c r="AK147" s="41"/>
      <c r="AL147" s="41"/>
    </row>
    <row r="148" spans="1:38" s="19" customFormat="1" ht="15" customHeight="1" x14ac:dyDescent="0.25">
      <c r="A148" s="30" t="s">
        <v>1551</v>
      </c>
      <c r="B148" s="30" t="s">
        <v>2080</v>
      </c>
      <c r="C148" s="30" t="s">
        <v>2081</v>
      </c>
      <c r="D148" s="30" t="s">
        <v>2082</v>
      </c>
      <c r="E148" s="30">
        <v>560005746</v>
      </c>
      <c r="F148" s="33" t="s">
        <v>2083</v>
      </c>
      <c r="G148" s="33" t="s">
        <v>2084</v>
      </c>
      <c r="H148" s="33" t="s">
        <v>2085</v>
      </c>
      <c r="I148" s="33" t="s">
        <v>2086</v>
      </c>
      <c r="J148" s="30" t="s">
        <v>2087</v>
      </c>
      <c r="K148" s="35" t="s">
        <v>3525</v>
      </c>
      <c r="L148" s="30">
        <v>184</v>
      </c>
      <c r="M148" s="35" t="s">
        <v>3526</v>
      </c>
      <c r="N148" s="31">
        <v>2507</v>
      </c>
      <c r="O148" s="30" t="s">
        <v>58</v>
      </c>
      <c r="P148" s="30">
        <v>6.2</v>
      </c>
      <c r="Q148" s="30" t="s">
        <v>1773</v>
      </c>
      <c r="R148" s="30">
        <v>0</v>
      </c>
      <c r="S148" s="30">
        <v>0</v>
      </c>
      <c r="T148" s="30">
        <v>30</v>
      </c>
      <c r="U148" s="33" t="s">
        <v>2088</v>
      </c>
      <c r="V148" s="33" t="s">
        <v>397</v>
      </c>
      <c r="W148" s="33" t="s">
        <v>240</v>
      </c>
      <c r="X148" s="36" t="s">
        <v>156</v>
      </c>
      <c r="Y148" s="33" t="s">
        <v>58</v>
      </c>
      <c r="Z148" s="33" t="s">
        <v>59</v>
      </c>
      <c r="AA148" s="33" t="s">
        <v>58</v>
      </c>
      <c r="AB148" s="33" t="s">
        <v>58</v>
      </c>
      <c r="AC148" s="33" t="s">
        <v>58</v>
      </c>
      <c r="AD148" s="33" t="s">
        <v>58</v>
      </c>
      <c r="AE148" s="33" t="s">
        <v>58</v>
      </c>
      <c r="AF148" s="33" t="s">
        <v>58</v>
      </c>
      <c r="AG148" s="33" t="s">
        <v>58</v>
      </c>
      <c r="AH148" s="33" t="s">
        <v>58</v>
      </c>
      <c r="AI148" s="33" t="s">
        <v>58</v>
      </c>
      <c r="AJ148" s="33" t="s">
        <v>58</v>
      </c>
      <c r="AK148" s="41"/>
      <c r="AL148" s="46" t="s">
        <v>2230</v>
      </c>
    </row>
    <row r="149" spans="1:38" s="19" customFormat="1" ht="15" customHeight="1" x14ac:dyDescent="0.25">
      <c r="A149" s="30" t="s">
        <v>1551</v>
      </c>
      <c r="B149" s="30" t="s">
        <v>2080</v>
      </c>
      <c r="C149" s="30" t="s">
        <v>2081</v>
      </c>
      <c r="D149" s="30" t="s">
        <v>2082</v>
      </c>
      <c r="E149" s="30">
        <v>560005746</v>
      </c>
      <c r="F149" s="33" t="s">
        <v>2089</v>
      </c>
      <c r="G149" s="33" t="s">
        <v>2090</v>
      </c>
      <c r="H149" s="33" t="s">
        <v>2091</v>
      </c>
      <c r="I149" s="33" t="s">
        <v>2092</v>
      </c>
      <c r="J149" s="30" t="s">
        <v>2093</v>
      </c>
      <c r="K149" s="35" t="s">
        <v>3525</v>
      </c>
      <c r="L149" s="30">
        <v>184</v>
      </c>
      <c r="M149" s="35" t="s">
        <v>3526</v>
      </c>
      <c r="N149" s="31">
        <v>2507</v>
      </c>
      <c r="O149" s="30" t="s">
        <v>58</v>
      </c>
      <c r="P149" s="30">
        <v>6.2</v>
      </c>
      <c r="Q149" s="30" t="s">
        <v>1773</v>
      </c>
      <c r="R149" s="30">
        <v>0</v>
      </c>
      <c r="S149" s="30">
        <v>0</v>
      </c>
      <c r="T149" s="30">
        <v>30</v>
      </c>
      <c r="U149" s="33" t="s">
        <v>2088</v>
      </c>
      <c r="V149" s="33" t="s">
        <v>397</v>
      </c>
      <c r="W149" s="33" t="s">
        <v>240</v>
      </c>
      <c r="X149" s="36" t="s">
        <v>156</v>
      </c>
      <c r="Y149" s="33" t="s">
        <v>58</v>
      </c>
      <c r="Z149" s="33" t="s">
        <v>59</v>
      </c>
      <c r="AA149" s="33" t="s">
        <v>58</v>
      </c>
      <c r="AB149" s="33" t="s">
        <v>58</v>
      </c>
      <c r="AC149" s="33" t="s">
        <v>58</v>
      </c>
      <c r="AD149" s="33" t="s">
        <v>58</v>
      </c>
      <c r="AE149" s="33" t="s">
        <v>58</v>
      </c>
      <c r="AF149" s="33" t="s">
        <v>58</v>
      </c>
      <c r="AG149" s="33" t="s">
        <v>58</v>
      </c>
      <c r="AH149" s="33" t="s">
        <v>58</v>
      </c>
      <c r="AI149" s="33" t="s">
        <v>58</v>
      </c>
      <c r="AJ149" s="33" t="s">
        <v>58</v>
      </c>
      <c r="AK149" s="41"/>
      <c r="AL149" s="46"/>
    </row>
    <row r="150" spans="1:38" s="19" customFormat="1" ht="15" customHeight="1" x14ac:dyDescent="0.25">
      <c r="A150" s="30" t="s">
        <v>1551</v>
      </c>
      <c r="B150" s="30" t="s">
        <v>2080</v>
      </c>
      <c r="C150" s="30" t="s">
        <v>2081</v>
      </c>
      <c r="D150" s="30" t="s">
        <v>2082</v>
      </c>
      <c r="E150" s="30">
        <v>560005746</v>
      </c>
      <c r="F150" s="33" t="s">
        <v>254</v>
      </c>
      <c r="G150" s="33" t="s">
        <v>2094</v>
      </c>
      <c r="H150" s="33" t="s">
        <v>1821</v>
      </c>
      <c r="I150" s="33" t="s">
        <v>2095</v>
      </c>
      <c r="J150" s="30" t="s">
        <v>2096</v>
      </c>
      <c r="K150" s="35" t="s">
        <v>3525</v>
      </c>
      <c r="L150" s="30">
        <v>184</v>
      </c>
      <c r="M150" s="35" t="s">
        <v>3526</v>
      </c>
      <c r="N150" s="31">
        <v>2507</v>
      </c>
      <c r="O150" s="30" t="s">
        <v>58</v>
      </c>
      <c r="P150" s="30">
        <v>6.2</v>
      </c>
      <c r="Q150" s="30" t="s">
        <v>1773</v>
      </c>
      <c r="R150" s="30">
        <v>0</v>
      </c>
      <c r="S150" s="30">
        <v>0</v>
      </c>
      <c r="T150" s="30">
        <v>30</v>
      </c>
      <c r="U150" s="33" t="s">
        <v>2088</v>
      </c>
      <c r="V150" s="33" t="s">
        <v>397</v>
      </c>
      <c r="W150" s="33" t="s">
        <v>240</v>
      </c>
      <c r="X150" s="36" t="s">
        <v>156</v>
      </c>
      <c r="Y150" s="33" t="s">
        <v>58</v>
      </c>
      <c r="Z150" s="33" t="s">
        <v>59</v>
      </c>
      <c r="AA150" s="33" t="s">
        <v>58</v>
      </c>
      <c r="AB150" s="33" t="s">
        <v>58</v>
      </c>
      <c r="AC150" s="33" t="s">
        <v>58</v>
      </c>
      <c r="AD150" s="33" t="s">
        <v>58</v>
      </c>
      <c r="AE150" s="33" t="s">
        <v>58</v>
      </c>
      <c r="AF150" s="33" t="s">
        <v>58</v>
      </c>
      <c r="AG150" s="33" t="s">
        <v>58</v>
      </c>
      <c r="AH150" s="33" t="s">
        <v>58</v>
      </c>
      <c r="AI150" s="33" t="s">
        <v>58</v>
      </c>
      <c r="AJ150" s="33" t="s">
        <v>58</v>
      </c>
      <c r="AK150" s="41"/>
      <c r="AL150" s="46"/>
    </row>
    <row r="151" spans="1:38" s="19" customFormat="1" ht="15" customHeight="1" x14ac:dyDescent="0.25">
      <c r="A151" s="30" t="s">
        <v>1551</v>
      </c>
      <c r="B151" s="30" t="s">
        <v>2080</v>
      </c>
      <c r="C151" s="30" t="s">
        <v>2081</v>
      </c>
      <c r="D151" s="30" t="s">
        <v>2082</v>
      </c>
      <c r="E151" s="30">
        <v>560005746</v>
      </c>
      <c r="F151" s="33" t="s">
        <v>691</v>
      </c>
      <c r="G151" s="33" t="s">
        <v>2097</v>
      </c>
      <c r="H151" s="33" t="s">
        <v>2098</v>
      </c>
      <c r="I151" s="33" t="s">
        <v>2099</v>
      </c>
      <c r="J151" s="30" t="s">
        <v>2100</v>
      </c>
      <c r="K151" s="35" t="s">
        <v>3525</v>
      </c>
      <c r="L151" s="30">
        <v>184</v>
      </c>
      <c r="M151" s="35" t="s">
        <v>3526</v>
      </c>
      <c r="N151" s="31">
        <v>2507</v>
      </c>
      <c r="O151" s="30" t="s">
        <v>58</v>
      </c>
      <c r="P151" s="30">
        <v>6.2</v>
      </c>
      <c r="Q151" s="30" t="s">
        <v>1773</v>
      </c>
      <c r="R151" s="30">
        <v>0</v>
      </c>
      <c r="S151" s="30">
        <v>0</v>
      </c>
      <c r="T151" s="30">
        <v>30</v>
      </c>
      <c r="U151" s="33" t="s">
        <v>2088</v>
      </c>
      <c r="V151" s="33" t="s">
        <v>397</v>
      </c>
      <c r="W151" s="33" t="s">
        <v>240</v>
      </c>
      <c r="X151" s="36" t="s">
        <v>156</v>
      </c>
      <c r="Y151" s="33" t="s">
        <v>58</v>
      </c>
      <c r="Z151" s="33" t="s">
        <v>59</v>
      </c>
      <c r="AA151" s="33" t="s">
        <v>58</v>
      </c>
      <c r="AB151" s="33" t="s">
        <v>58</v>
      </c>
      <c r="AC151" s="33" t="s">
        <v>58</v>
      </c>
      <c r="AD151" s="33" t="s">
        <v>58</v>
      </c>
      <c r="AE151" s="33" t="s">
        <v>58</v>
      </c>
      <c r="AF151" s="33" t="s">
        <v>58</v>
      </c>
      <c r="AG151" s="33" t="s">
        <v>58</v>
      </c>
      <c r="AH151" s="33" t="s">
        <v>58</v>
      </c>
      <c r="AI151" s="33" t="s">
        <v>58</v>
      </c>
      <c r="AJ151" s="33" t="s">
        <v>58</v>
      </c>
      <c r="AK151" s="41"/>
      <c r="AL151" s="46"/>
    </row>
    <row r="152" spans="1:38" s="19" customFormat="1" ht="15" customHeight="1" x14ac:dyDescent="0.25">
      <c r="A152" s="30" t="s">
        <v>1551</v>
      </c>
      <c r="B152" s="30" t="s">
        <v>2080</v>
      </c>
      <c r="C152" s="30" t="s">
        <v>2081</v>
      </c>
      <c r="D152" s="30" t="s">
        <v>2082</v>
      </c>
      <c r="E152" s="30">
        <v>560005746</v>
      </c>
      <c r="F152" s="33" t="s">
        <v>1004</v>
      </c>
      <c r="G152" s="33" t="s">
        <v>2101</v>
      </c>
      <c r="H152" s="33" t="s">
        <v>2102</v>
      </c>
      <c r="I152" s="33" t="s">
        <v>2103</v>
      </c>
      <c r="J152" s="30" t="s">
        <v>2104</v>
      </c>
      <c r="K152" s="35" t="s">
        <v>3525</v>
      </c>
      <c r="L152" s="30">
        <v>184</v>
      </c>
      <c r="M152" s="35" t="s">
        <v>3526</v>
      </c>
      <c r="N152" s="31">
        <v>2507</v>
      </c>
      <c r="O152" s="30" t="s">
        <v>58</v>
      </c>
      <c r="P152" s="30">
        <v>6.2</v>
      </c>
      <c r="Q152" s="30" t="s">
        <v>1773</v>
      </c>
      <c r="R152" s="30">
        <v>0</v>
      </c>
      <c r="S152" s="30">
        <v>0</v>
      </c>
      <c r="T152" s="30">
        <v>30</v>
      </c>
      <c r="U152" s="33" t="s">
        <v>2088</v>
      </c>
      <c r="V152" s="33" t="s">
        <v>397</v>
      </c>
      <c r="W152" s="33" t="s">
        <v>240</v>
      </c>
      <c r="X152" s="36" t="s">
        <v>156</v>
      </c>
      <c r="Y152" s="33" t="s">
        <v>58</v>
      </c>
      <c r="Z152" s="33" t="s">
        <v>59</v>
      </c>
      <c r="AA152" s="33" t="s">
        <v>58</v>
      </c>
      <c r="AB152" s="33" t="s">
        <v>58</v>
      </c>
      <c r="AC152" s="33" t="s">
        <v>58</v>
      </c>
      <c r="AD152" s="33" t="s">
        <v>58</v>
      </c>
      <c r="AE152" s="33" t="s">
        <v>58</v>
      </c>
      <c r="AF152" s="33" t="s">
        <v>58</v>
      </c>
      <c r="AG152" s="33" t="s">
        <v>58</v>
      </c>
      <c r="AH152" s="33" t="s">
        <v>58</v>
      </c>
      <c r="AI152" s="33" t="s">
        <v>58</v>
      </c>
      <c r="AJ152" s="33" t="s">
        <v>58</v>
      </c>
      <c r="AK152" s="41"/>
      <c r="AL152" s="46"/>
    </row>
    <row r="153" spans="1:38" s="19" customFormat="1" ht="15" customHeight="1" x14ac:dyDescent="0.25">
      <c r="A153" s="30" t="s">
        <v>1551</v>
      </c>
      <c r="B153" s="30" t="s">
        <v>2080</v>
      </c>
      <c r="C153" s="30" t="s">
        <v>2081</v>
      </c>
      <c r="D153" s="30" t="s">
        <v>2082</v>
      </c>
      <c r="E153" s="30">
        <v>560005746</v>
      </c>
      <c r="F153" s="33" t="s">
        <v>340</v>
      </c>
      <c r="G153" s="33" t="s">
        <v>2105</v>
      </c>
      <c r="H153" s="33" t="s">
        <v>1569</v>
      </c>
      <c r="I153" s="33" t="s">
        <v>2106</v>
      </c>
      <c r="J153" s="30" t="s">
        <v>2107</v>
      </c>
      <c r="K153" s="35" t="s">
        <v>3525</v>
      </c>
      <c r="L153" s="30">
        <v>184</v>
      </c>
      <c r="M153" s="35" t="s">
        <v>3526</v>
      </c>
      <c r="N153" s="31">
        <v>2507</v>
      </c>
      <c r="O153" s="30" t="s">
        <v>58</v>
      </c>
      <c r="P153" s="30">
        <v>6.2</v>
      </c>
      <c r="Q153" s="30" t="s">
        <v>1773</v>
      </c>
      <c r="R153" s="30">
        <v>0</v>
      </c>
      <c r="S153" s="30">
        <v>0</v>
      </c>
      <c r="T153" s="30">
        <v>30</v>
      </c>
      <c r="U153" s="33" t="s">
        <v>2088</v>
      </c>
      <c r="V153" s="33" t="s">
        <v>397</v>
      </c>
      <c r="W153" s="33" t="s">
        <v>240</v>
      </c>
      <c r="X153" s="36" t="s">
        <v>156</v>
      </c>
      <c r="Y153" s="33" t="s">
        <v>58</v>
      </c>
      <c r="Z153" s="33" t="s">
        <v>59</v>
      </c>
      <c r="AA153" s="33" t="s">
        <v>58</v>
      </c>
      <c r="AB153" s="33" t="s">
        <v>58</v>
      </c>
      <c r="AC153" s="33" t="s">
        <v>58</v>
      </c>
      <c r="AD153" s="33" t="s">
        <v>58</v>
      </c>
      <c r="AE153" s="33" t="s">
        <v>58</v>
      </c>
      <c r="AF153" s="33" t="s">
        <v>58</v>
      </c>
      <c r="AG153" s="33" t="s">
        <v>58</v>
      </c>
      <c r="AH153" s="33" t="s">
        <v>58</v>
      </c>
      <c r="AI153" s="33" t="s">
        <v>58</v>
      </c>
      <c r="AJ153" s="33" t="s">
        <v>58</v>
      </c>
      <c r="AK153" s="41"/>
      <c r="AL153" s="46"/>
    </row>
    <row r="154" spans="1:38" s="19" customFormat="1" ht="15" customHeight="1" x14ac:dyDescent="0.25">
      <c r="A154" s="30" t="s">
        <v>1551</v>
      </c>
      <c r="B154" s="30" t="s">
        <v>2080</v>
      </c>
      <c r="C154" s="30" t="s">
        <v>2081</v>
      </c>
      <c r="D154" s="30" t="s">
        <v>2082</v>
      </c>
      <c r="E154" s="30">
        <v>560005746</v>
      </c>
      <c r="F154" s="36" t="s">
        <v>515</v>
      </c>
      <c r="G154" s="36" t="s">
        <v>2108</v>
      </c>
      <c r="H154" s="33" t="s">
        <v>2109</v>
      </c>
      <c r="I154" s="36" t="s">
        <v>2110</v>
      </c>
      <c r="J154" s="30" t="s">
        <v>2111</v>
      </c>
      <c r="K154" s="35" t="s">
        <v>3525</v>
      </c>
      <c r="L154" s="30">
        <v>184</v>
      </c>
      <c r="M154" s="35" t="s">
        <v>3526</v>
      </c>
      <c r="N154" s="31">
        <v>2507</v>
      </c>
      <c r="O154" s="30" t="s">
        <v>58</v>
      </c>
      <c r="P154" s="30">
        <v>6.2</v>
      </c>
      <c r="Q154" s="30" t="s">
        <v>1773</v>
      </c>
      <c r="R154" s="30">
        <v>0</v>
      </c>
      <c r="S154" s="30">
        <v>0</v>
      </c>
      <c r="T154" s="30">
        <v>30</v>
      </c>
      <c r="U154" s="33" t="s">
        <v>2088</v>
      </c>
      <c r="V154" s="33" t="s">
        <v>397</v>
      </c>
      <c r="W154" s="33" t="s">
        <v>240</v>
      </c>
      <c r="X154" s="36" t="s">
        <v>156</v>
      </c>
      <c r="Y154" s="33" t="s">
        <v>58</v>
      </c>
      <c r="Z154" s="33" t="s">
        <v>59</v>
      </c>
      <c r="AA154" s="33" t="s">
        <v>58</v>
      </c>
      <c r="AB154" s="33" t="s">
        <v>58</v>
      </c>
      <c r="AC154" s="33" t="s">
        <v>58</v>
      </c>
      <c r="AD154" s="33" t="s">
        <v>58</v>
      </c>
      <c r="AE154" s="33" t="s">
        <v>58</v>
      </c>
      <c r="AF154" s="33" t="s">
        <v>58</v>
      </c>
      <c r="AG154" s="33" t="s">
        <v>58</v>
      </c>
      <c r="AH154" s="33" t="s">
        <v>58</v>
      </c>
      <c r="AI154" s="33" t="s">
        <v>58</v>
      </c>
      <c r="AJ154" s="33" t="s">
        <v>58</v>
      </c>
      <c r="AK154" s="41"/>
      <c r="AL154" s="46"/>
    </row>
    <row r="155" spans="1:38" s="19" customFormat="1" ht="15" customHeight="1" x14ac:dyDescent="0.25">
      <c r="A155" s="30" t="s">
        <v>1551</v>
      </c>
      <c r="B155" s="30" t="s">
        <v>2080</v>
      </c>
      <c r="C155" s="30" t="s">
        <v>2081</v>
      </c>
      <c r="D155" s="30" t="s">
        <v>2082</v>
      </c>
      <c r="E155" s="30">
        <v>560005746</v>
      </c>
      <c r="F155" s="36" t="s">
        <v>2112</v>
      </c>
      <c r="G155" s="36" t="s">
        <v>2113</v>
      </c>
      <c r="H155" s="33" t="s">
        <v>313</v>
      </c>
      <c r="I155" s="36" t="s">
        <v>2114</v>
      </c>
      <c r="J155" s="30" t="s">
        <v>2115</v>
      </c>
      <c r="K155" s="35" t="s">
        <v>3525</v>
      </c>
      <c r="L155" s="30">
        <v>184</v>
      </c>
      <c r="M155" s="35" t="s">
        <v>3526</v>
      </c>
      <c r="N155" s="31">
        <v>2507</v>
      </c>
      <c r="O155" s="30" t="s">
        <v>58</v>
      </c>
      <c r="P155" s="30">
        <v>6.2</v>
      </c>
      <c r="Q155" s="30" t="s">
        <v>1773</v>
      </c>
      <c r="R155" s="30">
        <v>0</v>
      </c>
      <c r="S155" s="30">
        <v>0</v>
      </c>
      <c r="T155" s="30">
        <v>30</v>
      </c>
      <c r="U155" s="33" t="s">
        <v>2088</v>
      </c>
      <c r="V155" s="33" t="s">
        <v>397</v>
      </c>
      <c r="W155" s="33" t="s">
        <v>240</v>
      </c>
      <c r="X155" s="36" t="s">
        <v>156</v>
      </c>
      <c r="Y155" s="33" t="s">
        <v>58</v>
      </c>
      <c r="Z155" s="33" t="s">
        <v>59</v>
      </c>
      <c r="AA155" s="33" t="s">
        <v>58</v>
      </c>
      <c r="AB155" s="33" t="s">
        <v>58</v>
      </c>
      <c r="AC155" s="33" t="s">
        <v>58</v>
      </c>
      <c r="AD155" s="33" t="s">
        <v>58</v>
      </c>
      <c r="AE155" s="33" t="s">
        <v>58</v>
      </c>
      <c r="AF155" s="33" t="s">
        <v>58</v>
      </c>
      <c r="AG155" s="33" t="s">
        <v>58</v>
      </c>
      <c r="AH155" s="33" t="s">
        <v>58</v>
      </c>
      <c r="AI155" s="33" t="s">
        <v>58</v>
      </c>
      <c r="AJ155" s="33" t="s">
        <v>58</v>
      </c>
      <c r="AK155" s="41"/>
      <c r="AL155" s="46"/>
    </row>
    <row r="156" spans="1:38" s="19" customFormat="1" ht="15" customHeight="1" x14ac:dyDescent="0.25">
      <c r="A156" s="30" t="s">
        <v>1551</v>
      </c>
      <c r="B156" s="30" t="s">
        <v>2080</v>
      </c>
      <c r="C156" s="30" t="s">
        <v>2081</v>
      </c>
      <c r="D156" s="30" t="s">
        <v>2082</v>
      </c>
      <c r="E156" s="30">
        <v>560005746</v>
      </c>
      <c r="F156" s="36" t="s">
        <v>2116</v>
      </c>
      <c r="G156" s="36" t="s">
        <v>2117</v>
      </c>
      <c r="H156" s="33" t="s">
        <v>313</v>
      </c>
      <c r="I156" s="36" t="s">
        <v>2118</v>
      </c>
      <c r="J156" s="30" t="s">
        <v>2119</v>
      </c>
      <c r="K156" s="35" t="s">
        <v>3525</v>
      </c>
      <c r="L156" s="30">
        <v>184</v>
      </c>
      <c r="M156" s="35" t="s">
        <v>3526</v>
      </c>
      <c r="N156" s="31">
        <v>2507</v>
      </c>
      <c r="O156" s="30" t="s">
        <v>58</v>
      </c>
      <c r="P156" s="30">
        <v>6.2</v>
      </c>
      <c r="Q156" s="30" t="s">
        <v>1773</v>
      </c>
      <c r="R156" s="30">
        <v>0</v>
      </c>
      <c r="S156" s="30">
        <v>0</v>
      </c>
      <c r="T156" s="30">
        <v>30</v>
      </c>
      <c r="U156" s="33" t="s">
        <v>2088</v>
      </c>
      <c r="V156" s="33" t="s">
        <v>397</v>
      </c>
      <c r="W156" s="33" t="s">
        <v>240</v>
      </c>
      <c r="X156" s="36" t="s">
        <v>156</v>
      </c>
      <c r="Y156" s="33" t="s">
        <v>58</v>
      </c>
      <c r="Z156" s="33" t="s">
        <v>59</v>
      </c>
      <c r="AA156" s="33" t="s">
        <v>58</v>
      </c>
      <c r="AB156" s="33" t="s">
        <v>58</v>
      </c>
      <c r="AC156" s="33" t="s">
        <v>58</v>
      </c>
      <c r="AD156" s="33" t="s">
        <v>58</v>
      </c>
      <c r="AE156" s="33" t="s">
        <v>58</v>
      </c>
      <c r="AF156" s="33" t="s">
        <v>58</v>
      </c>
      <c r="AG156" s="33" t="s">
        <v>58</v>
      </c>
      <c r="AH156" s="33" t="s">
        <v>58</v>
      </c>
      <c r="AI156" s="33" t="s">
        <v>58</v>
      </c>
      <c r="AJ156" s="33" t="s">
        <v>58</v>
      </c>
      <c r="AK156" s="41"/>
      <c r="AL156" s="46"/>
    </row>
    <row r="157" spans="1:38" s="19" customFormat="1" ht="15" customHeight="1" x14ac:dyDescent="0.25">
      <c r="A157" s="30" t="s">
        <v>1551</v>
      </c>
      <c r="B157" s="30" t="s">
        <v>2080</v>
      </c>
      <c r="C157" s="30" t="s">
        <v>2081</v>
      </c>
      <c r="D157" s="30" t="s">
        <v>2082</v>
      </c>
      <c r="E157" s="30">
        <v>560005746</v>
      </c>
      <c r="F157" s="33" t="s">
        <v>2120</v>
      </c>
      <c r="G157" s="33" t="s">
        <v>2121</v>
      </c>
      <c r="H157" s="33" t="s">
        <v>2122</v>
      </c>
      <c r="I157" s="33" t="s">
        <v>2123</v>
      </c>
      <c r="J157" s="30" t="s">
        <v>2124</v>
      </c>
      <c r="K157" s="35" t="s">
        <v>3525</v>
      </c>
      <c r="L157" s="30">
        <v>184</v>
      </c>
      <c r="M157" s="35" t="s">
        <v>3526</v>
      </c>
      <c r="N157" s="31">
        <v>2507</v>
      </c>
      <c r="O157" s="30" t="s">
        <v>58</v>
      </c>
      <c r="P157" s="30">
        <v>6.2</v>
      </c>
      <c r="Q157" s="30" t="s">
        <v>1773</v>
      </c>
      <c r="R157" s="30">
        <v>0</v>
      </c>
      <c r="S157" s="30">
        <v>0</v>
      </c>
      <c r="T157" s="30">
        <v>30</v>
      </c>
      <c r="U157" s="33" t="s">
        <v>2088</v>
      </c>
      <c r="V157" s="33" t="s">
        <v>397</v>
      </c>
      <c r="W157" s="33" t="s">
        <v>240</v>
      </c>
      <c r="X157" s="36" t="s">
        <v>156</v>
      </c>
      <c r="Y157" s="33" t="s">
        <v>58</v>
      </c>
      <c r="Z157" s="33" t="s">
        <v>59</v>
      </c>
      <c r="AA157" s="33" t="s">
        <v>58</v>
      </c>
      <c r="AB157" s="33" t="s">
        <v>58</v>
      </c>
      <c r="AC157" s="33" t="s">
        <v>58</v>
      </c>
      <c r="AD157" s="33" t="s">
        <v>58</v>
      </c>
      <c r="AE157" s="33" t="s">
        <v>58</v>
      </c>
      <c r="AF157" s="33" t="s">
        <v>58</v>
      </c>
      <c r="AG157" s="33" t="s">
        <v>58</v>
      </c>
      <c r="AH157" s="33" t="s">
        <v>58</v>
      </c>
      <c r="AI157" s="33" t="s">
        <v>58</v>
      </c>
      <c r="AJ157" s="33" t="s">
        <v>58</v>
      </c>
      <c r="AK157" s="41"/>
      <c r="AL157" s="46"/>
    </row>
    <row r="158" spans="1:38" s="19" customFormat="1" ht="15" customHeight="1" x14ac:dyDescent="0.25">
      <c r="A158" s="30" t="s">
        <v>1551</v>
      </c>
      <c r="B158" s="30" t="s">
        <v>2080</v>
      </c>
      <c r="C158" s="30" t="s">
        <v>2125</v>
      </c>
      <c r="D158" s="30" t="s">
        <v>2126</v>
      </c>
      <c r="E158" s="30">
        <v>560023210</v>
      </c>
      <c r="F158" s="30" t="s">
        <v>629</v>
      </c>
      <c r="G158" s="30" t="s">
        <v>2127</v>
      </c>
      <c r="H158" s="30" t="s">
        <v>275</v>
      </c>
      <c r="I158" s="30" t="s">
        <v>2128</v>
      </c>
      <c r="J158" s="30" t="s">
        <v>2129</v>
      </c>
      <c r="K158" s="30">
        <v>1277</v>
      </c>
      <c r="L158" s="30">
        <v>115</v>
      </c>
      <c r="M158" s="30">
        <v>73000</v>
      </c>
      <c r="N158" s="30">
        <v>2000</v>
      </c>
      <c r="O158" s="30" t="s">
        <v>58</v>
      </c>
      <c r="P158" s="30">
        <v>3.2</v>
      </c>
      <c r="Q158" s="30" t="s">
        <v>1773</v>
      </c>
      <c r="R158" s="30">
        <v>0</v>
      </c>
      <c r="S158" s="30">
        <v>0</v>
      </c>
      <c r="T158" s="30">
        <v>10</v>
      </c>
      <c r="U158" s="30" t="s">
        <v>397</v>
      </c>
      <c r="V158" s="30" t="s">
        <v>157</v>
      </c>
      <c r="W158" s="30" t="s">
        <v>156</v>
      </c>
      <c r="X158" s="30" t="s">
        <v>870</v>
      </c>
      <c r="Y158" s="30" t="s">
        <v>58</v>
      </c>
      <c r="Z158" s="30" t="s">
        <v>59</v>
      </c>
      <c r="AA158" s="30" t="s">
        <v>58</v>
      </c>
      <c r="AB158" s="30" t="s">
        <v>58</v>
      </c>
      <c r="AC158" s="30" t="s">
        <v>58</v>
      </c>
      <c r="AD158" s="30" t="s">
        <v>58</v>
      </c>
      <c r="AE158" s="30" t="s">
        <v>58</v>
      </c>
      <c r="AF158" s="30" t="s">
        <v>58</v>
      </c>
      <c r="AG158" s="30" t="s">
        <v>58</v>
      </c>
      <c r="AH158" s="30" t="s">
        <v>58</v>
      </c>
      <c r="AI158" s="30" t="s">
        <v>58</v>
      </c>
      <c r="AJ158" s="30" t="s">
        <v>58</v>
      </c>
      <c r="AK158" s="41"/>
      <c r="AL158" s="41"/>
    </row>
    <row r="159" spans="1:38" s="19" customFormat="1" ht="15" customHeight="1" x14ac:dyDescent="0.25">
      <c r="A159" s="30" t="s">
        <v>1551</v>
      </c>
      <c r="B159" s="30" t="s">
        <v>2080</v>
      </c>
      <c r="C159" s="30" t="s">
        <v>2125</v>
      </c>
      <c r="D159" s="30" t="s">
        <v>2126</v>
      </c>
      <c r="E159" s="30">
        <v>560023210</v>
      </c>
      <c r="F159" s="30" t="s">
        <v>1198</v>
      </c>
      <c r="G159" s="30" t="s">
        <v>2130</v>
      </c>
      <c r="H159" s="30" t="s">
        <v>2131</v>
      </c>
      <c r="I159" s="30" t="s">
        <v>2132</v>
      </c>
      <c r="J159" s="30" t="s">
        <v>2133</v>
      </c>
      <c r="K159" s="30">
        <v>1277</v>
      </c>
      <c r="L159" s="30">
        <v>115</v>
      </c>
      <c r="M159" s="30">
        <v>73000</v>
      </c>
      <c r="N159" s="30">
        <v>2000</v>
      </c>
      <c r="O159" s="30" t="s">
        <v>58</v>
      </c>
      <c r="P159" s="30">
        <v>3.2</v>
      </c>
      <c r="Q159" s="30" t="s">
        <v>1773</v>
      </c>
      <c r="R159" s="30">
        <v>0</v>
      </c>
      <c r="S159" s="30">
        <v>0</v>
      </c>
      <c r="T159" s="30">
        <v>10</v>
      </c>
      <c r="U159" s="30" t="s">
        <v>397</v>
      </c>
      <c r="V159" s="30" t="s">
        <v>157</v>
      </c>
      <c r="W159" s="30" t="s">
        <v>156</v>
      </c>
      <c r="X159" s="30" t="s">
        <v>870</v>
      </c>
      <c r="Y159" s="30" t="s">
        <v>58</v>
      </c>
      <c r="Z159" s="30" t="s">
        <v>59</v>
      </c>
      <c r="AA159" s="30" t="s">
        <v>58</v>
      </c>
      <c r="AB159" s="30" t="s">
        <v>58</v>
      </c>
      <c r="AC159" s="30" t="s">
        <v>58</v>
      </c>
      <c r="AD159" s="30" t="s">
        <v>58</v>
      </c>
      <c r="AE159" s="30" t="s">
        <v>58</v>
      </c>
      <c r="AF159" s="30" t="s">
        <v>58</v>
      </c>
      <c r="AG159" s="30" t="s">
        <v>58</v>
      </c>
      <c r="AH159" s="30" t="s">
        <v>58</v>
      </c>
      <c r="AI159" s="30" t="s">
        <v>58</v>
      </c>
      <c r="AJ159" s="30" t="s">
        <v>58</v>
      </c>
      <c r="AK159" s="41"/>
      <c r="AL159" s="41"/>
    </row>
    <row r="160" spans="1:38" s="19" customFormat="1" ht="15" customHeight="1" x14ac:dyDescent="0.25">
      <c r="A160" s="30" t="s">
        <v>1551</v>
      </c>
      <c r="B160" s="30" t="s">
        <v>2080</v>
      </c>
      <c r="C160" s="30" t="s">
        <v>2125</v>
      </c>
      <c r="D160" s="30" t="s">
        <v>2126</v>
      </c>
      <c r="E160" s="30">
        <v>560023210</v>
      </c>
      <c r="F160" s="30" t="s">
        <v>1904</v>
      </c>
      <c r="G160" s="30" t="s">
        <v>2134</v>
      </c>
      <c r="H160" s="30" t="s">
        <v>268</v>
      </c>
      <c r="I160" s="30" t="s">
        <v>2128</v>
      </c>
      <c r="J160" s="30" t="s">
        <v>2135</v>
      </c>
      <c r="K160" s="30">
        <v>1277</v>
      </c>
      <c r="L160" s="30">
        <v>115</v>
      </c>
      <c r="M160" s="30">
        <v>73000</v>
      </c>
      <c r="N160" s="30">
        <v>2000</v>
      </c>
      <c r="O160" s="30" t="s">
        <v>58</v>
      </c>
      <c r="P160" s="30">
        <v>3.2</v>
      </c>
      <c r="Q160" s="30" t="s">
        <v>1773</v>
      </c>
      <c r="R160" s="30">
        <v>0</v>
      </c>
      <c r="S160" s="30">
        <v>0</v>
      </c>
      <c r="T160" s="30">
        <v>10</v>
      </c>
      <c r="U160" s="30" t="s">
        <v>397</v>
      </c>
      <c r="V160" s="30" t="s">
        <v>157</v>
      </c>
      <c r="W160" s="30" t="s">
        <v>156</v>
      </c>
      <c r="X160" s="30" t="s">
        <v>870</v>
      </c>
      <c r="Y160" s="30" t="s">
        <v>58</v>
      </c>
      <c r="Z160" s="30" t="s">
        <v>59</v>
      </c>
      <c r="AA160" s="30" t="s">
        <v>58</v>
      </c>
      <c r="AB160" s="30" t="s">
        <v>58</v>
      </c>
      <c r="AC160" s="30" t="s">
        <v>58</v>
      </c>
      <c r="AD160" s="30" t="s">
        <v>58</v>
      </c>
      <c r="AE160" s="30" t="s">
        <v>58</v>
      </c>
      <c r="AF160" s="30" t="s">
        <v>58</v>
      </c>
      <c r="AG160" s="30" t="s">
        <v>58</v>
      </c>
      <c r="AH160" s="30" t="s">
        <v>58</v>
      </c>
      <c r="AI160" s="30" t="s">
        <v>58</v>
      </c>
      <c r="AJ160" s="30" t="s">
        <v>58</v>
      </c>
      <c r="AK160" s="41"/>
      <c r="AL160" s="41"/>
    </row>
    <row r="161" spans="1:38" s="19" customFormat="1" ht="15" customHeight="1" x14ac:dyDescent="0.25">
      <c r="A161" s="30" t="s">
        <v>1551</v>
      </c>
      <c r="B161" s="30" t="s">
        <v>2080</v>
      </c>
      <c r="C161" s="30" t="s">
        <v>2125</v>
      </c>
      <c r="D161" s="30" t="s">
        <v>2126</v>
      </c>
      <c r="E161" s="30">
        <v>560023210</v>
      </c>
      <c r="F161" s="30" t="s">
        <v>2136</v>
      </c>
      <c r="G161" s="30" t="s">
        <v>2137</v>
      </c>
      <c r="H161" s="30" t="s">
        <v>1594</v>
      </c>
      <c r="I161" s="30" t="s">
        <v>2138</v>
      </c>
      <c r="J161" s="30" t="s">
        <v>2139</v>
      </c>
      <c r="K161" s="30">
        <v>1277</v>
      </c>
      <c r="L161" s="30">
        <v>115</v>
      </c>
      <c r="M161" s="30">
        <v>73000</v>
      </c>
      <c r="N161" s="30">
        <v>2000</v>
      </c>
      <c r="O161" s="30" t="s">
        <v>58</v>
      </c>
      <c r="P161" s="30">
        <v>3.2</v>
      </c>
      <c r="Q161" s="30" t="s">
        <v>1773</v>
      </c>
      <c r="R161" s="30">
        <v>0</v>
      </c>
      <c r="S161" s="30">
        <v>0</v>
      </c>
      <c r="T161" s="30">
        <v>10</v>
      </c>
      <c r="U161" s="30" t="s">
        <v>397</v>
      </c>
      <c r="V161" s="30" t="s">
        <v>157</v>
      </c>
      <c r="W161" s="30" t="s">
        <v>156</v>
      </c>
      <c r="X161" s="30" t="s">
        <v>870</v>
      </c>
      <c r="Y161" s="30" t="s">
        <v>58</v>
      </c>
      <c r="Z161" s="30" t="s">
        <v>59</v>
      </c>
      <c r="AA161" s="30" t="s">
        <v>58</v>
      </c>
      <c r="AB161" s="30" t="s">
        <v>58</v>
      </c>
      <c r="AC161" s="30" t="s">
        <v>58</v>
      </c>
      <c r="AD161" s="30" t="s">
        <v>58</v>
      </c>
      <c r="AE161" s="30" t="s">
        <v>58</v>
      </c>
      <c r="AF161" s="30" t="s">
        <v>58</v>
      </c>
      <c r="AG161" s="30" t="s">
        <v>58</v>
      </c>
      <c r="AH161" s="30" t="s">
        <v>58</v>
      </c>
      <c r="AI161" s="30" t="s">
        <v>58</v>
      </c>
      <c r="AJ161" s="30" t="s">
        <v>58</v>
      </c>
      <c r="AK161" s="41"/>
      <c r="AL161" s="41"/>
    </row>
    <row r="162" spans="1:38" s="19" customFormat="1" ht="15" customHeight="1" x14ac:dyDescent="0.25">
      <c r="A162" s="30" t="s">
        <v>1551</v>
      </c>
      <c r="B162" s="30" t="s">
        <v>2140</v>
      </c>
      <c r="C162" s="30" t="s">
        <v>2141</v>
      </c>
      <c r="D162" s="30" t="s">
        <v>2142</v>
      </c>
      <c r="E162" s="30" t="s">
        <v>2143</v>
      </c>
      <c r="F162" s="30" t="s">
        <v>2144</v>
      </c>
      <c r="G162" s="30" t="s">
        <v>2145</v>
      </c>
      <c r="H162" s="30" t="s">
        <v>2146</v>
      </c>
      <c r="I162" s="30" t="s">
        <v>2147</v>
      </c>
      <c r="J162" s="30" t="s">
        <v>2148</v>
      </c>
      <c r="K162" s="30">
        <v>418</v>
      </c>
      <c r="L162" s="30">
        <v>127</v>
      </c>
      <c r="M162" s="30">
        <v>143880</v>
      </c>
      <c r="N162" s="30">
        <v>3824</v>
      </c>
      <c r="O162" s="30" t="s">
        <v>58</v>
      </c>
      <c r="P162" s="30">
        <v>13.4</v>
      </c>
      <c r="Q162" s="30" t="s">
        <v>2025</v>
      </c>
      <c r="R162" s="30"/>
      <c r="S162" s="30"/>
      <c r="T162" s="30"/>
      <c r="U162" s="30" t="s">
        <v>240</v>
      </c>
      <c r="V162" s="30" t="s">
        <v>2149</v>
      </c>
      <c r="W162" s="30" t="s">
        <v>397</v>
      </c>
      <c r="X162" s="30" t="s">
        <v>156</v>
      </c>
      <c r="Y162" s="30" t="s">
        <v>58</v>
      </c>
      <c r="Z162" s="30"/>
      <c r="AA162" s="30" t="s">
        <v>58</v>
      </c>
      <c r="AB162" s="30" t="s">
        <v>58</v>
      </c>
      <c r="AC162" s="30" t="s">
        <v>58</v>
      </c>
      <c r="AD162" s="30" t="s">
        <v>58</v>
      </c>
      <c r="AE162" s="30" t="s">
        <v>58</v>
      </c>
      <c r="AF162" s="30" t="s">
        <v>58</v>
      </c>
      <c r="AG162" s="30" t="s">
        <v>58</v>
      </c>
      <c r="AH162" s="30" t="s">
        <v>58</v>
      </c>
      <c r="AI162" s="30" t="s">
        <v>58</v>
      </c>
      <c r="AJ162" s="30" t="s">
        <v>58</v>
      </c>
      <c r="AK162" s="41"/>
      <c r="AL162" s="46" t="s">
        <v>2225</v>
      </c>
    </row>
    <row r="163" spans="1:38" s="19" customFormat="1" ht="15" customHeight="1" x14ac:dyDescent="0.25">
      <c r="A163" s="30" t="s">
        <v>1551</v>
      </c>
      <c r="B163" s="30" t="s">
        <v>2140</v>
      </c>
      <c r="C163" s="30" t="s">
        <v>2141</v>
      </c>
      <c r="D163" s="30" t="s">
        <v>2142</v>
      </c>
      <c r="E163" s="30" t="s">
        <v>2143</v>
      </c>
      <c r="F163" s="30" t="s">
        <v>1693</v>
      </c>
      <c r="G163" s="30" t="s">
        <v>2150</v>
      </c>
      <c r="H163" s="30" t="s">
        <v>1569</v>
      </c>
      <c r="I163" s="30" t="s">
        <v>2151</v>
      </c>
      <c r="J163" s="30" t="s">
        <v>2152</v>
      </c>
      <c r="K163" s="30">
        <v>418</v>
      </c>
      <c r="L163" s="30">
        <v>127</v>
      </c>
      <c r="M163" s="30">
        <v>143880</v>
      </c>
      <c r="N163" s="30">
        <v>3824</v>
      </c>
      <c r="O163" s="30" t="s">
        <v>58</v>
      </c>
      <c r="P163" s="30">
        <v>13.4</v>
      </c>
      <c r="Q163" s="30" t="s">
        <v>2025</v>
      </c>
      <c r="R163" s="30"/>
      <c r="S163" s="30"/>
      <c r="T163" s="30"/>
      <c r="U163" s="30" t="s">
        <v>240</v>
      </c>
      <c r="V163" s="30" t="s">
        <v>2149</v>
      </c>
      <c r="W163" s="30" t="s">
        <v>397</v>
      </c>
      <c r="X163" s="30" t="s">
        <v>156</v>
      </c>
      <c r="Y163" s="30" t="s">
        <v>58</v>
      </c>
      <c r="Z163" s="30"/>
      <c r="AA163" s="30" t="s">
        <v>58</v>
      </c>
      <c r="AB163" s="30" t="s">
        <v>58</v>
      </c>
      <c r="AC163" s="30" t="s">
        <v>58</v>
      </c>
      <c r="AD163" s="30" t="s">
        <v>58</v>
      </c>
      <c r="AE163" s="30" t="s">
        <v>58</v>
      </c>
      <c r="AF163" s="30" t="s">
        <v>58</v>
      </c>
      <c r="AG163" s="30" t="s">
        <v>58</v>
      </c>
      <c r="AH163" s="30" t="s">
        <v>58</v>
      </c>
      <c r="AI163" s="30" t="s">
        <v>58</v>
      </c>
      <c r="AJ163" s="30" t="s">
        <v>58</v>
      </c>
      <c r="AK163" s="41"/>
      <c r="AL163" s="46"/>
    </row>
    <row r="164" spans="1:38" s="19" customFormat="1" ht="15" customHeight="1" x14ac:dyDescent="0.25">
      <c r="A164" s="30" t="s">
        <v>1551</v>
      </c>
      <c r="B164" s="30" t="s">
        <v>2140</v>
      </c>
      <c r="C164" s="30" t="s">
        <v>2141</v>
      </c>
      <c r="D164" s="30" t="s">
        <v>2142</v>
      </c>
      <c r="E164" s="30" t="s">
        <v>2143</v>
      </c>
      <c r="F164" s="30" t="s">
        <v>1917</v>
      </c>
      <c r="G164" s="30" t="s">
        <v>2153</v>
      </c>
      <c r="H164" s="30" t="s">
        <v>2154</v>
      </c>
      <c r="I164" s="30" t="s">
        <v>2155</v>
      </c>
      <c r="J164" s="30" t="s">
        <v>2156</v>
      </c>
      <c r="K164" s="30">
        <v>418</v>
      </c>
      <c r="L164" s="30">
        <v>127</v>
      </c>
      <c r="M164" s="30">
        <v>143880</v>
      </c>
      <c r="N164" s="30">
        <v>3824</v>
      </c>
      <c r="O164" s="30" t="s">
        <v>58</v>
      </c>
      <c r="P164" s="30">
        <v>13.4</v>
      </c>
      <c r="Q164" s="30" t="s">
        <v>2025</v>
      </c>
      <c r="R164" s="30"/>
      <c r="S164" s="30"/>
      <c r="T164" s="30"/>
      <c r="U164" s="30" t="s">
        <v>240</v>
      </c>
      <c r="V164" s="30" t="s">
        <v>2149</v>
      </c>
      <c r="W164" s="30" t="s">
        <v>397</v>
      </c>
      <c r="X164" s="30" t="s">
        <v>156</v>
      </c>
      <c r="Y164" s="30" t="s">
        <v>58</v>
      </c>
      <c r="Z164" s="30"/>
      <c r="AA164" s="30" t="s">
        <v>58</v>
      </c>
      <c r="AB164" s="30" t="s">
        <v>58</v>
      </c>
      <c r="AC164" s="30" t="s">
        <v>58</v>
      </c>
      <c r="AD164" s="30" t="s">
        <v>58</v>
      </c>
      <c r="AE164" s="30" t="s">
        <v>58</v>
      </c>
      <c r="AF164" s="30" t="s">
        <v>58</v>
      </c>
      <c r="AG164" s="30" t="s">
        <v>58</v>
      </c>
      <c r="AH164" s="30" t="s">
        <v>58</v>
      </c>
      <c r="AI164" s="30" t="s">
        <v>58</v>
      </c>
      <c r="AJ164" s="30" t="s">
        <v>58</v>
      </c>
      <c r="AK164" s="41"/>
      <c r="AL164" s="46"/>
    </row>
    <row r="165" spans="1:38" s="19" customFormat="1" ht="15" customHeight="1" x14ac:dyDescent="0.25">
      <c r="A165" s="30" t="s">
        <v>1551</v>
      </c>
      <c r="B165" s="30" t="s">
        <v>2140</v>
      </c>
      <c r="C165" s="30" t="s">
        <v>2141</v>
      </c>
      <c r="D165" s="30" t="s">
        <v>2142</v>
      </c>
      <c r="E165" s="30" t="s">
        <v>2143</v>
      </c>
      <c r="F165" s="30" t="s">
        <v>1074</v>
      </c>
      <c r="G165" s="30" t="s">
        <v>2157</v>
      </c>
      <c r="H165" s="30" t="s">
        <v>1594</v>
      </c>
      <c r="I165" s="30" t="s">
        <v>2158</v>
      </c>
      <c r="J165" s="30" t="s">
        <v>2159</v>
      </c>
      <c r="K165" s="30">
        <v>418</v>
      </c>
      <c r="L165" s="30">
        <v>127</v>
      </c>
      <c r="M165" s="30">
        <v>143880</v>
      </c>
      <c r="N165" s="30">
        <v>3824</v>
      </c>
      <c r="O165" s="30" t="s">
        <v>58</v>
      </c>
      <c r="P165" s="30">
        <v>13.4</v>
      </c>
      <c r="Q165" s="30" t="s">
        <v>2025</v>
      </c>
      <c r="R165" s="30"/>
      <c r="S165" s="30"/>
      <c r="T165" s="30"/>
      <c r="U165" s="30" t="s">
        <v>240</v>
      </c>
      <c r="V165" s="30" t="s">
        <v>2149</v>
      </c>
      <c r="W165" s="30" t="s">
        <v>397</v>
      </c>
      <c r="X165" s="30" t="s">
        <v>156</v>
      </c>
      <c r="Y165" s="30" t="s">
        <v>58</v>
      </c>
      <c r="Z165" s="30"/>
      <c r="AA165" s="30" t="s">
        <v>58</v>
      </c>
      <c r="AB165" s="30" t="s">
        <v>58</v>
      </c>
      <c r="AC165" s="30" t="s">
        <v>58</v>
      </c>
      <c r="AD165" s="30" t="s">
        <v>58</v>
      </c>
      <c r="AE165" s="30" t="s">
        <v>58</v>
      </c>
      <c r="AF165" s="30" t="s">
        <v>58</v>
      </c>
      <c r="AG165" s="30" t="s">
        <v>58</v>
      </c>
      <c r="AH165" s="30" t="s">
        <v>58</v>
      </c>
      <c r="AI165" s="30" t="s">
        <v>58</v>
      </c>
      <c r="AJ165" s="30" t="s">
        <v>58</v>
      </c>
      <c r="AK165" s="41"/>
      <c r="AL165" s="46"/>
    </row>
    <row r="166" spans="1:38" s="19" customFormat="1" ht="15" customHeight="1" x14ac:dyDescent="0.25">
      <c r="A166" s="30" t="s">
        <v>1551</v>
      </c>
      <c r="B166" s="30" t="s">
        <v>2140</v>
      </c>
      <c r="C166" s="30" t="s">
        <v>2141</v>
      </c>
      <c r="D166" s="30" t="s">
        <v>2142</v>
      </c>
      <c r="E166" s="30" t="s">
        <v>2143</v>
      </c>
      <c r="F166" s="30" t="s">
        <v>62</v>
      </c>
      <c r="G166" s="30" t="s">
        <v>2160</v>
      </c>
      <c r="H166" s="30" t="s">
        <v>2161</v>
      </c>
      <c r="I166" s="30" t="s">
        <v>2162</v>
      </c>
      <c r="J166" s="30" t="s">
        <v>2163</v>
      </c>
      <c r="K166" s="30">
        <v>418</v>
      </c>
      <c r="L166" s="30">
        <v>127</v>
      </c>
      <c r="M166" s="30">
        <v>143880</v>
      </c>
      <c r="N166" s="30">
        <v>3824</v>
      </c>
      <c r="O166" s="30" t="s">
        <v>58</v>
      </c>
      <c r="P166" s="30">
        <v>13.4</v>
      </c>
      <c r="Q166" s="30" t="s">
        <v>2025</v>
      </c>
      <c r="R166" s="30"/>
      <c r="S166" s="30"/>
      <c r="T166" s="30"/>
      <c r="U166" s="30" t="s">
        <v>240</v>
      </c>
      <c r="V166" s="30" t="s">
        <v>2149</v>
      </c>
      <c r="W166" s="30" t="s">
        <v>397</v>
      </c>
      <c r="X166" s="30" t="s">
        <v>156</v>
      </c>
      <c r="Y166" s="30" t="s">
        <v>58</v>
      </c>
      <c r="Z166" s="30"/>
      <c r="AA166" s="30" t="s">
        <v>58</v>
      </c>
      <c r="AB166" s="30" t="s">
        <v>58</v>
      </c>
      <c r="AC166" s="30" t="s">
        <v>58</v>
      </c>
      <c r="AD166" s="30" t="s">
        <v>58</v>
      </c>
      <c r="AE166" s="30" t="s">
        <v>58</v>
      </c>
      <c r="AF166" s="30" t="s">
        <v>58</v>
      </c>
      <c r="AG166" s="30" t="s">
        <v>58</v>
      </c>
      <c r="AH166" s="30" t="s">
        <v>58</v>
      </c>
      <c r="AI166" s="30" t="s">
        <v>58</v>
      </c>
      <c r="AJ166" s="30" t="s">
        <v>58</v>
      </c>
      <c r="AK166" s="41"/>
      <c r="AL166" s="46"/>
    </row>
    <row r="167" spans="1:38" s="19" customFormat="1" ht="15" customHeight="1" x14ac:dyDescent="0.25">
      <c r="A167" s="30" t="s">
        <v>1551</v>
      </c>
      <c r="B167" s="30" t="s">
        <v>2140</v>
      </c>
      <c r="C167" s="30" t="s">
        <v>2164</v>
      </c>
      <c r="D167" s="30" t="s">
        <v>2165</v>
      </c>
      <c r="E167" s="30" t="s">
        <v>2166</v>
      </c>
      <c r="F167" s="30" t="s">
        <v>2167</v>
      </c>
      <c r="G167" s="30" t="s">
        <v>2168</v>
      </c>
      <c r="H167" s="30" t="s">
        <v>2169</v>
      </c>
      <c r="I167" s="30" t="s">
        <v>2170</v>
      </c>
      <c r="J167" s="30" t="s">
        <v>2171</v>
      </c>
      <c r="K167" s="30">
        <v>236</v>
      </c>
      <c r="L167" s="30">
        <v>153</v>
      </c>
      <c r="M167" s="30"/>
      <c r="N167" s="30"/>
      <c r="O167" s="30" t="s">
        <v>59</v>
      </c>
      <c r="P167" s="30"/>
      <c r="Q167" s="30"/>
      <c r="R167" s="30"/>
      <c r="S167" s="30"/>
      <c r="T167" s="30"/>
      <c r="U167" s="30"/>
      <c r="V167" s="30"/>
      <c r="W167" s="30"/>
      <c r="X167" s="30"/>
      <c r="Y167" s="30" t="s">
        <v>58</v>
      </c>
      <c r="Z167" s="30" t="s">
        <v>59</v>
      </c>
      <c r="AA167" s="30" t="s">
        <v>59</v>
      </c>
      <c r="AB167" s="30" t="s">
        <v>59</v>
      </c>
      <c r="AC167" s="30" t="s">
        <v>59</v>
      </c>
      <c r="AD167" s="30" t="s">
        <v>58</v>
      </c>
      <c r="AE167" s="30" t="s">
        <v>59</v>
      </c>
      <c r="AF167" s="30" t="s">
        <v>59</v>
      </c>
      <c r="AG167" s="30" t="s">
        <v>59</v>
      </c>
      <c r="AH167" s="30" t="s">
        <v>59</v>
      </c>
      <c r="AI167" s="30" t="s">
        <v>59</v>
      </c>
      <c r="AJ167" s="30"/>
      <c r="AK167" s="41"/>
      <c r="AL167" s="41"/>
    </row>
    <row r="168" spans="1:38" s="19" customFormat="1" ht="15" customHeight="1" x14ac:dyDescent="0.25">
      <c r="A168" s="30" t="s">
        <v>1551</v>
      </c>
      <c r="B168" s="30" t="s">
        <v>2140</v>
      </c>
      <c r="C168" s="30" t="s">
        <v>2164</v>
      </c>
      <c r="D168" s="30" t="s">
        <v>2165</v>
      </c>
      <c r="E168" s="30" t="s">
        <v>2166</v>
      </c>
      <c r="F168" s="30" t="s">
        <v>2172</v>
      </c>
      <c r="G168" s="30" t="s">
        <v>2173</v>
      </c>
      <c r="H168" s="30" t="s">
        <v>1659</v>
      </c>
      <c r="I168" s="30" t="s">
        <v>2170</v>
      </c>
      <c r="J168" s="30" t="s">
        <v>2174</v>
      </c>
      <c r="K168" s="30">
        <v>236</v>
      </c>
      <c r="L168" s="30">
        <v>153</v>
      </c>
      <c r="M168" s="30"/>
      <c r="N168" s="30"/>
      <c r="O168" s="30" t="s">
        <v>59</v>
      </c>
      <c r="P168" s="30"/>
      <c r="Q168" s="30"/>
      <c r="R168" s="30"/>
      <c r="S168" s="30"/>
      <c r="T168" s="30"/>
      <c r="U168" s="30"/>
      <c r="V168" s="30"/>
      <c r="W168" s="30"/>
      <c r="X168" s="30"/>
      <c r="Y168" s="30" t="s">
        <v>58</v>
      </c>
      <c r="Z168" s="30" t="s">
        <v>59</v>
      </c>
      <c r="AA168" s="30" t="s">
        <v>59</v>
      </c>
      <c r="AB168" s="30" t="s">
        <v>59</v>
      </c>
      <c r="AC168" s="30" t="s">
        <v>59</v>
      </c>
      <c r="AD168" s="30" t="s">
        <v>58</v>
      </c>
      <c r="AE168" s="30" t="s">
        <v>59</v>
      </c>
      <c r="AF168" s="30" t="s">
        <v>59</v>
      </c>
      <c r="AG168" s="30" t="s">
        <v>59</v>
      </c>
      <c r="AH168" s="30" t="s">
        <v>59</v>
      </c>
      <c r="AI168" s="30" t="s">
        <v>59</v>
      </c>
      <c r="AJ168" s="30"/>
      <c r="AK168" s="41"/>
      <c r="AL168" s="41"/>
    </row>
    <row r="169" spans="1:38" s="19" customFormat="1" ht="15" customHeight="1" x14ac:dyDescent="0.25">
      <c r="A169" s="30" t="s">
        <v>1551</v>
      </c>
      <c r="B169" s="30" t="s">
        <v>2175</v>
      </c>
      <c r="C169" s="30" t="s">
        <v>2176</v>
      </c>
      <c r="D169" s="30" t="s">
        <v>2177</v>
      </c>
      <c r="E169" s="31">
        <v>850000142</v>
      </c>
      <c r="F169" s="30" t="s">
        <v>62</v>
      </c>
      <c r="G169" s="30" t="s">
        <v>2178</v>
      </c>
      <c r="H169" s="30" t="s">
        <v>2179</v>
      </c>
      <c r="I169" s="32" t="s">
        <v>2180</v>
      </c>
      <c r="J169" s="30" t="s">
        <v>2181</v>
      </c>
      <c r="K169" s="30">
        <v>1490</v>
      </c>
      <c r="L169" s="30">
        <v>120</v>
      </c>
      <c r="M169" s="30">
        <v>91961</v>
      </c>
      <c r="N169" s="30">
        <v>2515</v>
      </c>
      <c r="O169" s="30" t="s">
        <v>58</v>
      </c>
      <c r="P169" s="34">
        <v>42</v>
      </c>
      <c r="Q169" s="30" t="s">
        <v>1870</v>
      </c>
      <c r="R169" s="30">
        <v>19</v>
      </c>
      <c r="S169" s="30">
        <v>1</v>
      </c>
      <c r="T169" s="30">
        <v>41</v>
      </c>
      <c r="U169" s="30" t="s">
        <v>238</v>
      </c>
      <c r="V169" s="30" t="s">
        <v>156</v>
      </c>
      <c r="W169" s="30" t="s">
        <v>2182</v>
      </c>
      <c r="X169" s="30" t="s">
        <v>239</v>
      </c>
      <c r="Y169" s="30" t="s">
        <v>58</v>
      </c>
      <c r="Z169" s="30" t="s">
        <v>59</v>
      </c>
      <c r="AA169" s="30" t="s">
        <v>58</v>
      </c>
      <c r="AB169" s="30" t="s">
        <v>58</v>
      </c>
      <c r="AC169" s="30" t="s">
        <v>58</v>
      </c>
      <c r="AD169" s="30" t="s">
        <v>58</v>
      </c>
      <c r="AE169" s="30" t="s">
        <v>58</v>
      </c>
      <c r="AF169" s="30" t="s">
        <v>58</v>
      </c>
      <c r="AG169" s="30" t="s">
        <v>58</v>
      </c>
      <c r="AH169" s="30" t="s">
        <v>58</v>
      </c>
      <c r="AI169" s="30" t="s">
        <v>58</v>
      </c>
      <c r="AJ169" s="30" t="s">
        <v>58</v>
      </c>
      <c r="AK169" s="41"/>
      <c r="AL169" s="41"/>
    </row>
    <row r="170" spans="1:38" s="19" customFormat="1" ht="15" customHeight="1" x14ac:dyDescent="0.25">
      <c r="A170" s="30" t="s">
        <v>1551</v>
      </c>
      <c r="B170" s="30" t="s">
        <v>2175</v>
      </c>
      <c r="C170" s="30" t="s">
        <v>2176</v>
      </c>
      <c r="D170" s="30" t="s">
        <v>2177</v>
      </c>
      <c r="E170" s="31">
        <v>850000142</v>
      </c>
      <c r="F170" s="30" t="s">
        <v>2183</v>
      </c>
      <c r="G170" s="30" t="s">
        <v>2184</v>
      </c>
      <c r="H170" s="30" t="s">
        <v>1594</v>
      </c>
      <c r="I170" s="32" t="s">
        <v>2185</v>
      </c>
      <c r="J170" s="30" t="s">
        <v>2186</v>
      </c>
      <c r="K170" s="30">
        <v>1490</v>
      </c>
      <c r="L170" s="30">
        <v>120</v>
      </c>
      <c r="M170" s="30">
        <v>91961</v>
      </c>
      <c r="N170" s="30">
        <v>2515</v>
      </c>
      <c r="O170" s="30" t="s">
        <v>58</v>
      </c>
      <c r="P170" s="34">
        <v>42</v>
      </c>
      <c r="Q170" s="30" t="s">
        <v>1870</v>
      </c>
      <c r="R170" s="30">
        <v>19</v>
      </c>
      <c r="S170" s="30">
        <v>1</v>
      </c>
      <c r="T170" s="30">
        <v>41</v>
      </c>
      <c r="U170" s="30" t="s">
        <v>238</v>
      </c>
      <c r="V170" s="30" t="s">
        <v>156</v>
      </c>
      <c r="W170" s="30" t="s">
        <v>2182</v>
      </c>
      <c r="X170" s="30" t="s">
        <v>239</v>
      </c>
      <c r="Y170" s="30" t="s">
        <v>58</v>
      </c>
      <c r="Z170" s="30" t="s">
        <v>59</v>
      </c>
      <c r="AA170" s="30" t="s">
        <v>58</v>
      </c>
      <c r="AB170" s="30" t="s">
        <v>58</v>
      </c>
      <c r="AC170" s="30" t="s">
        <v>58</v>
      </c>
      <c r="AD170" s="30" t="s">
        <v>58</v>
      </c>
      <c r="AE170" s="30" t="s">
        <v>58</v>
      </c>
      <c r="AF170" s="30" t="s">
        <v>58</v>
      </c>
      <c r="AG170" s="30" t="s">
        <v>58</v>
      </c>
      <c r="AH170" s="30" t="s">
        <v>58</v>
      </c>
      <c r="AI170" s="30" t="s">
        <v>58</v>
      </c>
      <c r="AJ170" s="30" t="s">
        <v>58</v>
      </c>
      <c r="AK170" s="41"/>
      <c r="AL170" s="46" t="s">
        <v>3508</v>
      </c>
    </row>
    <row r="171" spans="1:38" s="19" customFormat="1" ht="15" customHeight="1" x14ac:dyDescent="0.25">
      <c r="A171" s="30" t="s">
        <v>1551</v>
      </c>
      <c r="B171" s="30" t="s">
        <v>2175</v>
      </c>
      <c r="C171" s="30" t="s">
        <v>2176</v>
      </c>
      <c r="D171" s="30" t="s">
        <v>2177</v>
      </c>
      <c r="E171" s="31">
        <v>850000142</v>
      </c>
      <c r="F171" s="30" t="s">
        <v>2187</v>
      </c>
      <c r="G171" s="30" t="s">
        <v>2188</v>
      </c>
      <c r="H171" s="30" t="s">
        <v>2189</v>
      </c>
      <c r="I171" s="32"/>
      <c r="J171" s="30" t="s">
        <v>2190</v>
      </c>
      <c r="K171" s="30">
        <v>1490</v>
      </c>
      <c r="L171" s="30">
        <v>120</v>
      </c>
      <c r="M171" s="30">
        <v>91961</v>
      </c>
      <c r="N171" s="30">
        <v>2515</v>
      </c>
      <c r="O171" s="30" t="s">
        <v>58</v>
      </c>
      <c r="P171" s="34">
        <v>42</v>
      </c>
      <c r="Q171" s="30" t="s">
        <v>1870</v>
      </c>
      <c r="R171" s="30">
        <v>19</v>
      </c>
      <c r="S171" s="30">
        <v>1</v>
      </c>
      <c r="T171" s="30">
        <v>41</v>
      </c>
      <c r="U171" s="30" t="s">
        <v>238</v>
      </c>
      <c r="V171" s="30" t="s">
        <v>156</v>
      </c>
      <c r="W171" s="30" t="s">
        <v>2182</v>
      </c>
      <c r="X171" s="30" t="s">
        <v>239</v>
      </c>
      <c r="Y171" s="30" t="s">
        <v>58</v>
      </c>
      <c r="Z171" s="30" t="s">
        <v>59</v>
      </c>
      <c r="AA171" s="30" t="s">
        <v>58</v>
      </c>
      <c r="AB171" s="30" t="s">
        <v>58</v>
      </c>
      <c r="AC171" s="30" t="s">
        <v>58</v>
      </c>
      <c r="AD171" s="30" t="s">
        <v>58</v>
      </c>
      <c r="AE171" s="30" t="s">
        <v>58</v>
      </c>
      <c r="AF171" s="30" t="s">
        <v>58</v>
      </c>
      <c r="AG171" s="30" t="s">
        <v>58</v>
      </c>
      <c r="AH171" s="30" t="s">
        <v>58</v>
      </c>
      <c r="AI171" s="30" t="s">
        <v>58</v>
      </c>
      <c r="AJ171" s="30" t="s">
        <v>58</v>
      </c>
      <c r="AK171" s="41"/>
      <c r="AL171" s="46"/>
    </row>
    <row r="172" spans="1:38" s="19" customFormat="1" ht="15" customHeight="1" x14ac:dyDescent="0.25">
      <c r="A172" s="30" t="s">
        <v>1551</v>
      </c>
      <c r="B172" s="30" t="s">
        <v>2175</v>
      </c>
      <c r="C172" s="30" t="s">
        <v>2176</v>
      </c>
      <c r="D172" s="30" t="s">
        <v>2177</v>
      </c>
      <c r="E172" s="31">
        <v>850000142</v>
      </c>
      <c r="F172" s="30" t="s">
        <v>2191</v>
      </c>
      <c r="G172" s="30" t="s">
        <v>2192</v>
      </c>
      <c r="H172" s="30" t="s">
        <v>2193</v>
      </c>
      <c r="I172" s="32"/>
      <c r="J172" s="30" t="s">
        <v>2194</v>
      </c>
      <c r="K172" s="30"/>
      <c r="L172" s="30"/>
      <c r="M172" s="30"/>
      <c r="N172" s="30"/>
      <c r="O172" s="30"/>
      <c r="P172" s="34"/>
      <c r="Q172" s="30"/>
      <c r="R172" s="30"/>
      <c r="S172" s="30"/>
      <c r="T172" s="30"/>
      <c r="U172" s="30"/>
      <c r="V172" s="30"/>
      <c r="W172" s="30"/>
      <c r="X172" s="30"/>
      <c r="Y172" s="30"/>
      <c r="Z172" s="30"/>
      <c r="AA172" s="30"/>
      <c r="AB172" s="30"/>
      <c r="AC172" s="30"/>
      <c r="AD172" s="30"/>
      <c r="AE172" s="30"/>
      <c r="AF172" s="30"/>
      <c r="AG172" s="30"/>
      <c r="AH172" s="30"/>
      <c r="AI172" s="30"/>
      <c r="AJ172" s="30"/>
      <c r="AK172" s="41"/>
      <c r="AL172" s="46"/>
    </row>
    <row r="173" spans="1:38" s="19" customFormat="1" ht="15" customHeight="1" x14ac:dyDescent="0.25">
      <c r="A173" s="30" t="s">
        <v>1551</v>
      </c>
      <c r="B173" s="30" t="s">
        <v>2175</v>
      </c>
      <c r="C173" s="30" t="s">
        <v>2176</v>
      </c>
      <c r="D173" s="30" t="s">
        <v>2177</v>
      </c>
      <c r="E173" s="31">
        <v>850000142</v>
      </c>
      <c r="F173" s="30" t="s">
        <v>2172</v>
      </c>
      <c r="G173" s="30" t="s">
        <v>2195</v>
      </c>
      <c r="H173" s="30" t="s">
        <v>1895</v>
      </c>
      <c r="I173" s="32" t="s">
        <v>2180</v>
      </c>
      <c r="J173" s="30" t="s">
        <v>2196</v>
      </c>
      <c r="K173" s="30">
        <v>1490</v>
      </c>
      <c r="L173" s="30">
        <v>120</v>
      </c>
      <c r="M173" s="30">
        <v>91961</v>
      </c>
      <c r="N173" s="30">
        <v>2515</v>
      </c>
      <c r="O173" s="30" t="s">
        <v>58</v>
      </c>
      <c r="P173" s="34">
        <v>42</v>
      </c>
      <c r="Q173" s="30" t="s">
        <v>1870</v>
      </c>
      <c r="R173" s="30">
        <v>19</v>
      </c>
      <c r="S173" s="30">
        <v>1</v>
      </c>
      <c r="T173" s="30">
        <v>41</v>
      </c>
      <c r="U173" s="30" t="s">
        <v>238</v>
      </c>
      <c r="V173" s="30" t="s">
        <v>156</v>
      </c>
      <c r="W173" s="30" t="s">
        <v>2182</v>
      </c>
      <c r="X173" s="30" t="s">
        <v>239</v>
      </c>
      <c r="Y173" s="30" t="s">
        <v>58</v>
      </c>
      <c r="Z173" s="30" t="s">
        <v>59</v>
      </c>
      <c r="AA173" s="30" t="s">
        <v>58</v>
      </c>
      <c r="AB173" s="30" t="s">
        <v>58</v>
      </c>
      <c r="AC173" s="30" t="s">
        <v>58</v>
      </c>
      <c r="AD173" s="30" t="s">
        <v>58</v>
      </c>
      <c r="AE173" s="30" t="s">
        <v>58</v>
      </c>
      <c r="AF173" s="30" t="s">
        <v>58</v>
      </c>
      <c r="AG173" s="30" t="s">
        <v>58</v>
      </c>
      <c r="AH173" s="30" t="s">
        <v>58</v>
      </c>
      <c r="AI173" s="30" t="s">
        <v>58</v>
      </c>
      <c r="AJ173" s="30" t="s">
        <v>58</v>
      </c>
      <c r="AK173" s="41"/>
      <c r="AL173" s="46"/>
    </row>
    <row r="174" spans="1:38" s="19" customFormat="1" ht="15" customHeight="1" x14ac:dyDescent="0.25">
      <c r="A174" s="37" t="s">
        <v>1551</v>
      </c>
      <c r="B174" s="37" t="s">
        <v>2175</v>
      </c>
      <c r="C174" s="37" t="s">
        <v>2176</v>
      </c>
      <c r="D174" s="37" t="s">
        <v>2177</v>
      </c>
      <c r="E174" s="38">
        <v>850000142</v>
      </c>
      <c r="F174" s="37" t="s">
        <v>62</v>
      </c>
      <c r="G174" s="37" t="s">
        <v>2197</v>
      </c>
      <c r="H174" s="39" t="s">
        <v>2198</v>
      </c>
      <c r="I174" s="39" t="s">
        <v>2180</v>
      </c>
      <c r="J174" s="39" t="s">
        <v>2181</v>
      </c>
      <c r="K174" s="40">
        <v>731</v>
      </c>
      <c r="L174" s="40">
        <v>162</v>
      </c>
      <c r="M174" s="40">
        <v>60129</v>
      </c>
      <c r="N174" s="40">
        <v>1369</v>
      </c>
      <c r="O174" s="40" t="s">
        <v>58</v>
      </c>
      <c r="P174" s="40"/>
      <c r="Q174" s="40" t="s">
        <v>1580</v>
      </c>
      <c r="R174" s="40"/>
      <c r="S174" s="40"/>
      <c r="T174" s="40"/>
      <c r="U174" s="40"/>
      <c r="V174" s="40"/>
      <c r="W174" s="40"/>
      <c r="X174" s="40"/>
      <c r="Y174" s="40"/>
      <c r="Z174" s="40"/>
      <c r="AA174" s="40"/>
      <c r="AB174" s="40"/>
      <c r="AC174" s="40"/>
      <c r="AD174" s="40"/>
      <c r="AE174" s="40"/>
      <c r="AF174" s="40"/>
      <c r="AG174" s="40"/>
      <c r="AH174" s="40"/>
      <c r="AI174" s="40"/>
      <c r="AJ174" s="40"/>
      <c r="AK174" s="41"/>
      <c r="AL174" s="46"/>
    </row>
    <row r="175" spans="1:38" s="19" customFormat="1" ht="15" customHeight="1" x14ac:dyDescent="0.25">
      <c r="A175" s="37" t="s">
        <v>1551</v>
      </c>
      <c r="B175" s="37" t="s">
        <v>2199</v>
      </c>
      <c r="C175" s="37" t="s">
        <v>2200</v>
      </c>
      <c r="D175" s="37" t="s">
        <v>2201</v>
      </c>
      <c r="E175" s="38">
        <v>360008056</v>
      </c>
      <c r="F175" s="40" t="s">
        <v>2202</v>
      </c>
      <c r="G175" s="40" t="s">
        <v>2203</v>
      </c>
      <c r="H175" s="40" t="s">
        <v>2204</v>
      </c>
      <c r="I175" s="39" t="s">
        <v>2205</v>
      </c>
      <c r="J175" s="40" t="s">
        <v>2206</v>
      </c>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1"/>
      <c r="AL175" s="41"/>
    </row>
    <row r="176" spans="1:38" s="19" customFormat="1" ht="15" customHeight="1" x14ac:dyDescent="0.25">
      <c r="A176" s="37" t="s">
        <v>1551</v>
      </c>
      <c r="B176" s="37" t="s">
        <v>2199</v>
      </c>
      <c r="C176" s="37" t="s">
        <v>2200</v>
      </c>
      <c r="D176" s="37" t="s">
        <v>2201</v>
      </c>
      <c r="E176" s="38">
        <v>360008056</v>
      </c>
      <c r="F176" s="40" t="s">
        <v>2207</v>
      </c>
      <c r="G176" s="40" t="s">
        <v>2208</v>
      </c>
      <c r="H176" s="40" t="s">
        <v>2209</v>
      </c>
      <c r="I176" s="39"/>
      <c r="J176" s="40" t="s">
        <v>2210</v>
      </c>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1"/>
      <c r="AL176" s="41"/>
    </row>
    <row r="177" spans="1:38" s="19" customFormat="1" ht="15" customHeight="1" x14ac:dyDescent="0.25">
      <c r="A177" s="37" t="s">
        <v>1551</v>
      </c>
      <c r="B177" s="37" t="s">
        <v>2199</v>
      </c>
      <c r="C177" s="37" t="s">
        <v>2200</v>
      </c>
      <c r="D177" s="37" t="s">
        <v>2201</v>
      </c>
      <c r="E177" s="38">
        <v>360008056</v>
      </c>
      <c r="F177" s="40" t="s">
        <v>691</v>
      </c>
      <c r="G177" s="40" t="s">
        <v>2211</v>
      </c>
      <c r="H177" s="40" t="s">
        <v>313</v>
      </c>
      <c r="I177" s="40"/>
      <c r="J177" s="40" t="s">
        <v>2212</v>
      </c>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1"/>
      <c r="AL177" s="41"/>
    </row>
    <row r="178" spans="1:38" s="19" customFormat="1" ht="15" customHeight="1" x14ac:dyDescent="0.25">
      <c r="A178" s="37" t="s">
        <v>1551</v>
      </c>
      <c r="B178" s="37" t="s">
        <v>1862</v>
      </c>
      <c r="C178" s="37" t="s">
        <v>2213</v>
      </c>
      <c r="D178" s="37" t="s">
        <v>2214</v>
      </c>
      <c r="E178" s="38">
        <v>490017258</v>
      </c>
      <c r="F178" s="37" t="s">
        <v>2215</v>
      </c>
      <c r="G178" s="37" t="s">
        <v>2216</v>
      </c>
      <c r="H178" s="37" t="s">
        <v>2217</v>
      </c>
      <c r="I178" s="37" t="s">
        <v>2218</v>
      </c>
      <c r="J178" s="37" t="s">
        <v>2219</v>
      </c>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1"/>
      <c r="AL178" s="41"/>
    </row>
    <row r="179" spans="1:38" s="19" customFormat="1" ht="15" customHeight="1" x14ac:dyDescent="0.25">
      <c r="A179" s="30" t="s">
        <v>1223</v>
      </c>
      <c r="B179" s="30" t="s">
        <v>1224</v>
      </c>
      <c r="C179" s="30" t="s">
        <v>1225</v>
      </c>
      <c r="D179" s="30" t="s">
        <v>1226</v>
      </c>
      <c r="E179" s="30">
        <v>910813732</v>
      </c>
      <c r="F179" s="30" t="s">
        <v>1227</v>
      </c>
      <c r="G179" s="30" t="s">
        <v>1228</v>
      </c>
      <c r="H179" s="30" t="s">
        <v>1229</v>
      </c>
      <c r="I179" s="30" t="s">
        <v>1230</v>
      </c>
      <c r="J179" s="30" t="s">
        <v>1231</v>
      </c>
      <c r="K179" s="30"/>
      <c r="L179" s="30"/>
      <c r="M179" s="30"/>
      <c r="N179" s="30" t="s">
        <v>136</v>
      </c>
      <c r="O179" s="30" t="s">
        <v>137</v>
      </c>
      <c r="P179" s="30" t="s">
        <v>1232</v>
      </c>
      <c r="Q179" s="30" t="s">
        <v>1233</v>
      </c>
      <c r="R179" s="30">
        <v>31</v>
      </c>
      <c r="S179" s="30">
        <v>21</v>
      </c>
      <c r="T179" s="30">
        <v>46</v>
      </c>
      <c r="U179" s="30" t="s">
        <v>1234</v>
      </c>
      <c r="V179" s="30" t="s">
        <v>1235</v>
      </c>
      <c r="W179" s="30" t="s">
        <v>1236</v>
      </c>
      <c r="X179" s="30"/>
      <c r="Y179" s="30" t="s">
        <v>57</v>
      </c>
      <c r="Z179" s="30" t="s">
        <v>57</v>
      </c>
      <c r="AA179" s="30" t="s">
        <v>57</v>
      </c>
      <c r="AB179" s="30" t="s">
        <v>137</v>
      </c>
      <c r="AC179" s="30" t="s">
        <v>137</v>
      </c>
      <c r="AD179" s="30" t="s">
        <v>137</v>
      </c>
      <c r="AE179" s="30" t="s">
        <v>137</v>
      </c>
      <c r="AF179" s="30" t="s">
        <v>137</v>
      </c>
      <c r="AG179" s="30" t="s">
        <v>137</v>
      </c>
      <c r="AH179" s="30" t="s">
        <v>137</v>
      </c>
      <c r="AI179" s="30" t="s">
        <v>137</v>
      </c>
      <c r="AJ179" s="30" t="s">
        <v>137</v>
      </c>
      <c r="AK179" s="41"/>
      <c r="AL179" s="41"/>
    </row>
    <row r="180" spans="1:38" s="19" customFormat="1" ht="15" customHeight="1" x14ac:dyDescent="0.25">
      <c r="A180" s="30" t="s">
        <v>1223</v>
      </c>
      <c r="B180" s="30" t="s">
        <v>1237</v>
      </c>
      <c r="C180" s="30" t="s">
        <v>1238</v>
      </c>
      <c r="D180" s="30" t="s">
        <v>1239</v>
      </c>
      <c r="E180" s="30">
        <v>910002773</v>
      </c>
      <c r="F180" s="30" t="s">
        <v>1240</v>
      </c>
      <c r="G180" s="30" t="s">
        <v>1241</v>
      </c>
      <c r="H180" s="30" t="s">
        <v>1242</v>
      </c>
      <c r="I180" s="30" t="s">
        <v>1243</v>
      </c>
      <c r="J180" s="30" t="s">
        <v>1244</v>
      </c>
      <c r="K180" s="30">
        <v>938</v>
      </c>
      <c r="L180" s="30">
        <v>138</v>
      </c>
      <c r="M180" s="30">
        <v>102367</v>
      </c>
      <c r="N180" s="30">
        <v>5264</v>
      </c>
      <c r="O180" s="30" t="s">
        <v>58</v>
      </c>
      <c r="P180" s="30" t="s">
        <v>1245</v>
      </c>
      <c r="Q180" s="30"/>
      <c r="R180" s="30">
        <v>2</v>
      </c>
      <c r="S180" s="30">
        <v>3</v>
      </c>
      <c r="T180" s="30">
        <v>44</v>
      </c>
      <c r="U180" s="30" t="s">
        <v>1246</v>
      </c>
      <c r="V180" s="30" t="s">
        <v>398</v>
      </c>
      <c r="W180" s="30" t="s">
        <v>247</v>
      </c>
      <c r="X180" s="30" t="s">
        <v>307</v>
      </c>
      <c r="Y180" s="30" t="s">
        <v>57</v>
      </c>
      <c r="Z180" s="30" t="s">
        <v>137</v>
      </c>
      <c r="AA180" s="30" t="s">
        <v>57</v>
      </c>
      <c r="AB180" s="30" t="s">
        <v>57</v>
      </c>
      <c r="AC180" s="30" t="s">
        <v>57</v>
      </c>
      <c r="AD180" s="30" t="s">
        <v>57</v>
      </c>
      <c r="AE180" s="30" t="s">
        <v>57</v>
      </c>
      <c r="AF180" s="30" t="s">
        <v>57</v>
      </c>
      <c r="AG180" s="30" t="s">
        <v>57</v>
      </c>
      <c r="AH180" s="30" t="s">
        <v>57</v>
      </c>
      <c r="AI180" s="30" t="s">
        <v>57</v>
      </c>
      <c r="AJ180" s="30" t="s">
        <v>57</v>
      </c>
      <c r="AK180" s="41"/>
      <c r="AL180" s="41"/>
    </row>
    <row r="181" spans="1:38" s="19" customFormat="1" ht="15" customHeight="1" x14ac:dyDescent="0.25">
      <c r="A181" s="30" t="s">
        <v>1223</v>
      </c>
      <c r="B181" s="30" t="s">
        <v>1237</v>
      </c>
      <c r="C181" s="30" t="s">
        <v>1247</v>
      </c>
      <c r="D181" s="30" t="s">
        <v>1248</v>
      </c>
      <c r="E181" s="30">
        <v>910019447</v>
      </c>
      <c r="F181" s="30" t="s">
        <v>1249</v>
      </c>
      <c r="G181" s="30" t="s">
        <v>1250</v>
      </c>
      <c r="H181" s="30" t="s">
        <v>696</v>
      </c>
      <c r="I181" s="30" t="s">
        <v>1251</v>
      </c>
      <c r="J181" s="30" t="s">
        <v>1252</v>
      </c>
      <c r="K181" s="30">
        <v>285</v>
      </c>
      <c r="L181" s="30">
        <v>29</v>
      </c>
      <c r="M181" s="30" t="s">
        <v>1253</v>
      </c>
      <c r="N181" s="30" t="s">
        <v>1254</v>
      </c>
      <c r="O181" s="30" t="s">
        <v>59</v>
      </c>
      <c r="P181" s="30" t="s">
        <v>1255</v>
      </c>
      <c r="Q181" s="30" t="s">
        <v>1256</v>
      </c>
      <c r="R181" s="30">
        <v>1</v>
      </c>
      <c r="S181" s="30">
        <v>0</v>
      </c>
      <c r="T181" s="30">
        <v>0</v>
      </c>
      <c r="U181" s="30" t="s">
        <v>1257</v>
      </c>
      <c r="V181" s="30" t="s">
        <v>1258</v>
      </c>
      <c r="W181" s="30" t="s">
        <v>1069</v>
      </c>
      <c r="X181" s="30" t="s">
        <v>1259</v>
      </c>
      <c r="Y181" s="30" t="s">
        <v>57</v>
      </c>
      <c r="Z181" s="30" t="s">
        <v>137</v>
      </c>
      <c r="AA181" s="30" t="s">
        <v>57</v>
      </c>
      <c r="AB181" s="30" t="s">
        <v>57</v>
      </c>
      <c r="AC181" s="30" t="s">
        <v>57</v>
      </c>
      <c r="AD181" s="30" t="s">
        <v>57</v>
      </c>
      <c r="AE181" s="30" t="s">
        <v>57</v>
      </c>
      <c r="AF181" s="30" t="s">
        <v>137</v>
      </c>
      <c r="AG181" s="30" t="s">
        <v>57</v>
      </c>
      <c r="AH181" s="30" t="s">
        <v>57</v>
      </c>
      <c r="AI181" s="30" t="s">
        <v>57</v>
      </c>
      <c r="AJ181" s="30" t="s">
        <v>137</v>
      </c>
      <c r="AK181" s="41"/>
      <c r="AL181" s="41"/>
    </row>
    <row r="182" spans="1:38" s="19" customFormat="1" ht="15" customHeight="1" x14ac:dyDescent="0.25">
      <c r="A182" s="30" t="s">
        <v>1223</v>
      </c>
      <c r="B182" s="30" t="s">
        <v>1237</v>
      </c>
      <c r="C182" s="30" t="s">
        <v>1247</v>
      </c>
      <c r="D182" s="30" t="s">
        <v>1260</v>
      </c>
      <c r="E182" s="30">
        <v>910140029</v>
      </c>
      <c r="F182" s="30" t="s">
        <v>1261</v>
      </c>
      <c r="G182" s="30" t="s">
        <v>1262</v>
      </c>
      <c r="H182" s="30" t="s">
        <v>1263</v>
      </c>
      <c r="I182" s="30" t="s">
        <v>1264</v>
      </c>
      <c r="J182" s="30" t="s">
        <v>1265</v>
      </c>
      <c r="K182" s="30" t="s">
        <v>1266</v>
      </c>
      <c r="L182" s="30"/>
      <c r="M182" s="30">
        <v>0</v>
      </c>
      <c r="N182" s="30">
        <v>0</v>
      </c>
      <c r="O182" s="30" t="s">
        <v>59</v>
      </c>
      <c r="P182" s="30">
        <v>0</v>
      </c>
      <c r="Q182" s="30" t="s">
        <v>1267</v>
      </c>
      <c r="R182" s="30">
        <v>0</v>
      </c>
      <c r="S182" s="30">
        <v>0</v>
      </c>
      <c r="T182" s="30">
        <v>0</v>
      </c>
      <c r="U182" s="30" t="s">
        <v>1268</v>
      </c>
      <c r="V182" s="30" t="s">
        <v>1269</v>
      </c>
      <c r="W182" s="30" t="s">
        <v>1143</v>
      </c>
      <c r="X182" s="30" t="s">
        <v>820</v>
      </c>
      <c r="Y182" s="30" t="s">
        <v>57</v>
      </c>
      <c r="Z182" s="30" t="s">
        <v>137</v>
      </c>
      <c r="AA182" s="30" t="s">
        <v>137</v>
      </c>
      <c r="AB182" s="30" t="s">
        <v>137</v>
      </c>
      <c r="AC182" s="30" t="s">
        <v>137</v>
      </c>
      <c r="AD182" s="30" t="s">
        <v>57</v>
      </c>
      <c r="AE182" s="30" t="s">
        <v>137</v>
      </c>
      <c r="AF182" s="30" t="s">
        <v>137</v>
      </c>
      <c r="AG182" s="30" t="s">
        <v>57</v>
      </c>
      <c r="AH182" s="30" t="s">
        <v>137</v>
      </c>
      <c r="AI182" s="30" t="s">
        <v>137</v>
      </c>
      <c r="AJ182" s="30" t="s">
        <v>137</v>
      </c>
      <c r="AK182" s="41"/>
      <c r="AL182" s="41"/>
    </row>
    <row r="183" spans="1:38" s="19" customFormat="1" ht="15" customHeight="1" x14ac:dyDescent="0.25">
      <c r="A183" s="30" t="s">
        <v>1223</v>
      </c>
      <c r="B183" s="30" t="s">
        <v>1237</v>
      </c>
      <c r="C183" s="30" t="s">
        <v>1270</v>
      </c>
      <c r="D183" s="30" t="s">
        <v>1271</v>
      </c>
      <c r="E183" s="30">
        <v>910014919</v>
      </c>
      <c r="F183" s="30" t="s">
        <v>1272</v>
      </c>
      <c r="G183" s="30" t="s">
        <v>1273</v>
      </c>
      <c r="H183" s="30" t="s">
        <v>1274</v>
      </c>
      <c r="I183" s="30" t="s">
        <v>1275</v>
      </c>
      <c r="J183" s="30" t="s">
        <v>1276</v>
      </c>
      <c r="K183" s="30">
        <v>60</v>
      </c>
      <c r="L183" s="30">
        <v>51</v>
      </c>
      <c r="M183" s="30">
        <v>0</v>
      </c>
      <c r="N183" s="30">
        <v>0</v>
      </c>
      <c r="O183" s="30" t="s">
        <v>59</v>
      </c>
      <c r="P183" s="30">
        <v>1</v>
      </c>
      <c r="Q183" s="30" t="s">
        <v>1277</v>
      </c>
      <c r="R183" s="30"/>
      <c r="S183" s="30"/>
      <c r="T183" s="30"/>
      <c r="U183" s="30" t="s">
        <v>1278</v>
      </c>
      <c r="V183" s="30" t="s">
        <v>503</v>
      </c>
      <c r="W183" s="30"/>
      <c r="X183" s="30"/>
      <c r="Y183" s="30" t="s">
        <v>57</v>
      </c>
      <c r="Z183" s="30" t="s">
        <v>137</v>
      </c>
      <c r="AA183" s="30" t="s">
        <v>137</v>
      </c>
      <c r="AB183" s="30" t="s">
        <v>137</v>
      </c>
      <c r="AC183" s="30" t="s">
        <v>137</v>
      </c>
      <c r="AD183" s="30"/>
      <c r="AE183" s="30"/>
      <c r="AF183" s="30" t="s">
        <v>57</v>
      </c>
      <c r="AG183" s="30" t="s">
        <v>57</v>
      </c>
      <c r="AH183" s="30" t="s">
        <v>137</v>
      </c>
      <c r="AI183" s="30" t="s">
        <v>137</v>
      </c>
      <c r="AJ183" s="30" t="s">
        <v>137</v>
      </c>
      <c r="AK183" s="41"/>
      <c r="AL183" s="41"/>
    </row>
    <row r="184" spans="1:38" s="19" customFormat="1" ht="15" customHeight="1" x14ac:dyDescent="0.25">
      <c r="A184" s="30" t="s">
        <v>1223</v>
      </c>
      <c r="B184" s="30" t="s">
        <v>1237</v>
      </c>
      <c r="C184" s="30" t="s">
        <v>1279</v>
      </c>
      <c r="D184" s="30" t="s">
        <v>1280</v>
      </c>
      <c r="E184" s="30">
        <v>910110055</v>
      </c>
      <c r="F184" s="30" t="s">
        <v>1281</v>
      </c>
      <c r="G184" s="30" t="s">
        <v>1282</v>
      </c>
      <c r="H184" s="30" t="s">
        <v>633</v>
      </c>
      <c r="I184" s="30" t="s">
        <v>1283</v>
      </c>
      <c r="J184" s="30" t="s">
        <v>1284</v>
      </c>
      <c r="K184" s="30">
        <v>544</v>
      </c>
      <c r="L184" s="30">
        <v>27</v>
      </c>
      <c r="M184" s="30">
        <v>79059</v>
      </c>
      <c r="N184" s="30">
        <v>2129</v>
      </c>
      <c r="O184" s="30" t="s">
        <v>137</v>
      </c>
      <c r="P184" s="30">
        <v>0.5</v>
      </c>
      <c r="Q184" s="30" t="s">
        <v>1285</v>
      </c>
      <c r="R184" s="30">
        <v>0</v>
      </c>
      <c r="S184" s="30">
        <v>7</v>
      </c>
      <c r="T184" s="30">
        <v>20</v>
      </c>
      <c r="U184" s="30" t="s">
        <v>699</v>
      </c>
      <c r="V184" s="30" t="s">
        <v>158</v>
      </c>
      <c r="W184" s="30" t="s">
        <v>113</v>
      </c>
      <c r="X184" s="30"/>
      <c r="Y184" s="30" t="s">
        <v>57</v>
      </c>
      <c r="Z184" s="30" t="s">
        <v>1286</v>
      </c>
      <c r="AA184" s="30" t="s">
        <v>57</v>
      </c>
      <c r="AB184" s="30" t="s">
        <v>57</v>
      </c>
      <c r="AC184" s="30" t="s">
        <v>57</v>
      </c>
      <c r="AD184" s="30" t="s">
        <v>57</v>
      </c>
      <c r="AE184" s="30" t="s">
        <v>57</v>
      </c>
      <c r="AF184" s="30" t="s">
        <v>137</v>
      </c>
      <c r="AG184" s="30" t="s">
        <v>57</v>
      </c>
      <c r="AH184" s="30" t="s">
        <v>57</v>
      </c>
      <c r="AI184" s="30" t="s">
        <v>57</v>
      </c>
      <c r="AJ184" s="30" t="s">
        <v>1287</v>
      </c>
      <c r="AK184" s="41"/>
      <c r="AL184" s="41"/>
    </row>
    <row r="185" spans="1:38" s="19" customFormat="1" ht="15" customHeight="1" x14ac:dyDescent="0.25">
      <c r="A185" s="30" t="s">
        <v>1223</v>
      </c>
      <c r="B185" s="30" t="s">
        <v>1237</v>
      </c>
      <c r="C185" s="30" t="s">
        <v>1225</v>
      </c>
      <c r="D185" s="30" t="s">
        <v>1288</v>
      </c>
      <c r="E185" s="30">
        <v>910000306</v>
      </c>
      <c r="F185" s="30" t="s">
        <v>1281</v>
      </c>
      <c r="G185" s="30" t="s">
        <v>1282</v>
      </c>
      <c r="H185" s="30" t="s">
        <v>633</v>
      </c>
      <c r="I185" s="30" t="s">
        <v>1283</v>
      </c>
      <c r="J185" s="30" t="s">
        <v>1284</v>
      </c>
      <c r="K185" s="30">
        <v>320</v>
      </c>
      <c r="L185" s="30">
        <v>82</v>
      </c>
      <c r="M185" s="30">
        <v>23699</v>
      </c>
      <c r="N185" s="30">
        <v>1389</v>
      </c>
      <c r="O185" s="30" t="s">
        <v>137</v>
      </c>
      <c r="P185" s="30">
        <v>0</v>
      </c>
      <c r="Q185" s="30" t="s">
        <v>1285</v>
      </c>
      <c r="R185" s="30">
        <v>0</v>
      </c>
      <c r="S185" s="30">
        <v>3</v>
      </c>
      <c r="T185" s="30">
        <v>28</v>
      </c>
      <c r="U185" s="30" t="s">
        <v>730</v>
      </c>
      <c r="V185" s="30" t="s">
        <v>699</v>
      </c>
      <c r="W185" s="30" t="s">
        <v>158</v>
      </c>
      <c r="X185" s="30" t="s">
        <v>398</v>
      </c>
      <c r="Y185" s="30" t="s">
        <v>57</v>
      </c>
      <c r="Z185" s="30" t="s">
        <v>137</v>
      </c>
      <c r="AA185" s="30" t="s">
        <v>57</v>
      </c>
      <c r="AB185" s="30" t="s">
        <v>1287</v>
      </c>
      <c r="AC185" s="30" t="s">
        <v>57</v>
      </c>
      <c r="AD185" s="30" t="s">
        <v>57</v>
      </c>
      <c r="AE185" s="30" t="s">
        <v>137</v>
      </c>
      <c r="AF185" s="30" t="s">
        <v>1286</v>
      </c>
      <c r="AG185" s="30" t="s">
        <v>57</v>
      </c>
      <c r="AH185" s="30" t="s">
        <v>57</v>
      </c>
      <c r="AI185" s="30" t="s">
        <v>57</v>
      </c>
      <c r="AJ185" s="30" t="s">
        <v>1287</v>
      </c>
      <c r="AK185" s="41"/>
      <c r="AL185" s="41"/>
    </row>
    <row r="186" spans="1:38" s="19" customFormat="1" ht="15" customHeight="1" x14ac:dyDescent="0.25">
      <c r="A186" s="30" t="s">
        <v>1223</v>
      </c>
      <c r="B186" s="30" t="s">
        <v>1289</v>
      </c>
      <c r="C186" s="30" t="s">
        <v>1290</v>
      </c>
      <c r="D186" s="30" t="s">
        <v>1291</v>
      </c>
      <c r="E186" s="30">
        <v>920300043</v>
      </c>
      <c r="F186" s="30" t="s">
        <v>1292</v>
      </c>
      <c r="G186" s="30" t="s">
        <v>1293</v>
      </c>
      <c r="H186" s="30" t="s">
        <v>275</v>
      </c>
      <c r="I186" s="30" t="s">
        <v>1294</v>
      </c>
      <c r="J186" s="30" t="s">
        <v>1295</v>
      </c>
      <c r="K186" s="30">
        <v>345</v>
      </c>
      <c r="L186" s="30">
        <v>115</v>
      </c>
      <c r="M186" s="30">
        <v>70000</v>
      </c>
      <c r="N186" s="30">
        <v>3700</v>
      </c>
      <c r="O186" s="30" t="s">
        <v>58</v>
      </c>
      <c r="P186" s="30">
        <v>1</v>
      </c>
      <c r="Q186" s="30" t="s">
        <v>1296</v>
      </c>
      <c r="R186" s="30">
        <v>0</v>
      </c>
      <c r="S186" s="30">
        <v>0</v>
      </c>
      <c r="T186" s="30" t="s">
        <v>1297</v>
      </c>
      <c r="U186" s="30" t="s">
        <v>1298</v>
      </c>
      <c r="V186" s="30" t="s">
        <v>1299</v>
      </c>
      <c r="W186" s="30" t="s">
        <v>620</v>
      </c>
      <c r="X186" s="30" t="s">
        <v>1300</v>
      </c>
      <c r="Y186" s="30" t="s">
        <v>57</v>
      </c>
      <c r="Z186" s="30" t="s">
        <v>137</v>
      </c>
      <c r="AA186" s="30" t="s">
        <v>57</v>
      </c>
      <c r="AB186" s="30" t="s">
        <v>57</v>
      </c>
      <c r="AC186" s="30" t="s">
        <v>57</v>
      </c>
      <c r="AD186" s="30" t="s">
        <v>57</v>
      </c>
      <c r="AE186" s="30" t="s">
        <v>137</v>
      </c>
      <c r="AF186" s="30" t="s">
        <v>57</v>
      </c>
      <c r="AG186" s="30" t="s">
        <v>137</v>
      </c>
      <c r="AH186" s="30" t="s">
        <v>57</v>
      </c>
      <c r="AI186" s="30" t="s">
        <v>57</v>
      </c>
      <c r="AJ186" s="30" t="s">
        <v>57</v>
      </c>
      <c r="AK186" s="41"/>
      <c r="AL186" s="41"/>
    </row>
    <row r="187" spans="1:38" s="19" customFormat="1" ht="15" customHeight="1" x14ac:dyDescent="0.25">
      <c r="A187" s="30" t="s">
        <v>1223</v>
      </c>
      <c r="B187" s="30" t="s">
        <v>1301</v>
      </c>
      <c r="C187" s="30" t="s">
        <v>1302</v>
      </c>
      <c r="D187" s="30" t="s">
        <v>1303</v>
      </c>
      <c r="E187" s="30">
        <v>920120011</v>
      </c>
      <c r="F187" s="30" t="s">
        <v>1304</v>
      </c>
      <c r="G187" s="30" t="s">
        <v>1305</v>
      </c>
      <c r="H187" s="30" t="s">
        <v>1306</v>
      </c>
      <c r="I187" s="30"/>
      <c r="J187" s="30" t="s">
        <v>1307</v>
      </c>
      <c r="K187" s="30">
        <v>339</v>
      </c>
      <c r="L187" s="30">
        <v>14</v>
      </c>
      <c r="M187" s="30">
        <v>27000</v>
      </c>
      <c r="N187" s="30">
        <v>0</v>
      </c>
      <c r="O187" s="30" t="s">
        <v>58</v>
      </c>
      <c r="P187" s="30">
        <v>3.3</v>
      </c>
      <c r="Q187" s="30" t="s">
        <v>136</v>
      </c>
      <c r="R187" s="30">
        <v>3</v>
      </c>
      <c r="S187" s="30">
        <v>0</v>
      </c>
      <c r="T187" s="30">
        <v>5</v>
      </c>
      <c r="U187" s="30" t="s">
        <v>1308</v>
      </c>
      <c r="V187" s="30" t="s">
        <v>1309</v>
      </c>
      <c r="W187" s="30" t="s">
        <v>747</v>
      </c>
      <c r="X187" s="30" t="s">
        <v>857</v>
      </c>
      <c r="Y187" s="30" t="s">
        <v>57</v>
      </c>
      <c r="Z187" s="30" t="s">
        <v>137</v>
      </c>
      <c r="AA187" s="30" t="s">
        <v>57</v>
      </c>
      <c r="AB187" s="30" t="s">
        <v>57</v>
      </c>
      <c r="AC187" s="30" t="s">
        <v>57</v>
      </c>
      <c r="AD187" s="30" t="s">
        <v>57</v>
      </c>
      <c r="AE187" s="30" t="s">
        <v>57</v>
      </c>
      <c r="AF187" s="30" t="s">
        <v>57</v>
      </c>
      <c r="AG187" s="30" t="s">
        <v>57</v>
      </c>
      <c r="AH187" s="30" t="s">
        <v>57</v>
      </c>
      <c r="AI187" s="30" t="s">
        <v>137</v>
      </c>
      <c r="AJ187" s="30" t="s">
        <v>57</v>
      </c>
      <c r="AK187" s="41"/>
      <c r="AL187" s="41"/>
    </row>
    <row r="188" spans="1:38" s="19" customFormat="1" ht="15" customHeight="1" x14ac:dyDescent="0.25">
      <c r="A188" s="30" t="s">
        <v>1223</v>
      </c>
      <c r="B188" s="30" t="s">
        <v>1301</v>
      </c>
      <c r="C188" s="30" t="s">
        <v>1310</v>
      </c>
      <c r="D188" s="30" t="s">
        <v>1311</v>
      </c>
      <c r="E188" s="30">
        <v>920300753</v>
      </c>
      <c r="F188" s="30" t="s">
        <v>1312</v>
      </c>
      <c r="G188" s="30" t="s">
        <v>1313</v>
      </c>
      <c r="H188" s="30" t="s">
        <v>275</v>
      </c>
      <c r="I188" s="30" t="s">
        <v>1314</v>
      </c>
      <c r="J188" s="30" t="s">
        <v>1315</v>
      </c>
      <c r="K188" s="30"/>
      <c r="L188" s="30"/>
      <c r="M188" s="30"/>
      <c r="N188" s="30"/>
      <c r="O188" s="30" t="s">
        <v>58</v>
      </c>
      <c r="P188" s="30">
        <v>2.5</v>
      </c>
      <c r="Q188" s="30"/>
      <c r="R188" s="30">
        <v>3</v>
      </c>
      <c r="S188" s="30"/>
      <c r="T188" s="30">
        <v>13</v>
      </c>
      <c r="U188" s="30" t="s">
        <v>113</v>
      </c>
      <c r="V188" s="30" t="s">
        <v>487</v>
      </c>
      <c r="W188" s="30"/>
      <c r="X188" s="30"/>
      <c r="Y188" s="30"/>
      <c r="Z188" s="30"/>
      <c r="AA188" s="30"/>
      <c r="AB188" s="30"/>
      <c r="AC188" s="30"/>
      <c r="AD188" s="30"/>
      <c r="AE188" s="30"/>
      <c r="AF188" s="30"/>
      <c r="AG188" s="30"/>
      <c r="AH188" s="30"/>
      <c r="AI188" s="30"/>
      <c r="AJ188" s="30"/>
      <c r="AK188" s="41"/>
      <c r="AL188" s="41"/>
    </row>
    <row r="189" spans="1:38" s="19" customFormat="1" ht="15" customHeight="1" x14ac:dyDescent="0.25">
      <c r="A189" s="30" t="s">
        <v>1223</v>
      </c>
      <c r="B189" s="30" t="s">
        <v>1301</v>
      </c>
      <c r="C189" s="30" t="s">
        <v>1316</v>
      </c>
      <c r="D189" s="30" t="s">
        <v>1317</v>
      </c>
      <c r="E189" s="30">
        <v>920004460</v>
      </c>
      <c r="F189" s="30" t="s">
        <v>1227</v>
      </c>
      <c r="G189" s="30" t="s">
        <v>1228</v>
      </c>
      <c r="H189" s="30" t="s">
        <v>1229</v>
      </c>
      <c r="I189" s="30" t="s">
        <v>1230</v>
      </c>
      <c r="J189" s="30" t="s">
        <v>1231</v>
      </c>
      <c r="K189" s="30">
        <v>79</v>
      </c>
      <c r="L189" s="30">
        <v>40</v>
      </c>
      <c r="M189" s="30">
        <v>0</v>
      </c>
      <c r="N189" s="30" t="s">
        <v>136</v>
      </c>
      <c r="O189" s="30" t="s">
        <v>57</v>
      </c>
      <c r="P189" s="30" t="s">
        <v>1232</v>
      </c>
      <c r="Q189" s="30" t="s">
        <v>1233</v>
      </c>
      <c r="R189" s="30">
        <v>31</v>
      </c>
      <c r="S189" s="30">
        <v>21</v>
      </c>
      <c r="T189" s="30">
        <v>46</v>
      </c>
      <c r="U189" s="30" t="s">
        <v>765</v>
      </c>
      <c r="V189" s="30" t="s">
        <v>1318</v>
      </c>
      <c r="W189" s="30" t="s">
        <v>397</v>
      </c>
      <c r="X189" s="30"/>
      <c r="Y189" s="30" t="s">
        <v>57</v>
      </c>
      <c r="Z189" s="30" t="s">
        <v>57</v>
      </c>
      <c r="AA189" s="30" t="s">
        <v>57</v>
      </c>
      <c r="AB189" s="30" t="s">
        <v>57</v>
      </c>
      <c r="AC189" s="30" t="s">
        <v>57</v>
      </c>
      <c r="AD189" s="30" t="s">
        <v>57</v>
      </c>
      <c r="AE189" s="30" t="s">
        <v>57</v>
      </c>
      <c r="AF189" s="30" t="s">
        <v>137</v>
      </c>
      <c r="AG189" s="30" t="s">
        <v>137</v>
      </c>
      <c r="AH189" s="30" t="s">
        <v>57</v>
      </c>
      <c r="AI189" s="30" t="s">
        <v>137</v>
      </c>
      <c r="AJ189" s="30" t="s">
        <v>57</v>
      </c>
      <c r="AK189" s="41"/>
      <c r="AL189" s="41"/>
    </row>
    <row r="190" spans="1:38" s="19" customFormat="1" ht="15" customHeight="1" x14ac:dyDescent="0.25">
      <c r="A190" s="30" t="s">
        <v>1223</v>
      </c>
      <c r="B190" s="30" t="s">
        <v>1319</v>
      </c>
      <c r="C190" s="30" t="s">
        <v>1320</v>
      </c>
      <c r="D190" s="30" t="s">
        <v>1321</v>
      </c>
      <c r="E190" s="30">
        <v>920000684</v>
      </c>
      <c r="F190" s="30" t="s">
        <v>1322</v>
      </c>
      <c r="G190" s="30" t="s">
        <v>1323</v>
      </c>
      <c r="H190" s="30" t="s">
        <v>1324</v>
      </c>
      <c r="I190" s="30"/>
      <c r="J190" s="30" t="s">
        <v>1325</v>
      </c>
      <c r="K190" s="30">
        <v>201</v>
      </c>
      <c r="L190" s="30">
        <v>8</v>
      </c>
      <c r="M190" s="30">
        <v>0</v>
      </c>
      <c r="N190" s="30">
        <v>0</v>
      </c>
      <c r="O190" s="30" t="s">
        <v>58</v>
      </c>
      <c r="P190" s="30">
        <v>3.5</v>
      </c>
      <c r="Q190" s="30"/>
      <c r="R190" s="30">
        <v>6</v>
      </c>
      <c r="S190" s="30">
        <v>1</v>
      </c>
      <c r="T190" s="30">
        <v>1</v>
      </c>
      <c r="U190" s="30" t="s">
        <v>1326</v>
      </c>
      <c r="V190" s="30" t="s">
        <v>1327</v>
      </c>
      <c r="W190" s="30" t="s">
        <v>1328</v>
      </c>
      <c r="X190" s="30" t="s">
        <v>1257</v>
      </c>
      <c r="Y190" s="30" t="s">
        <v>57</v>
      </c>
      <c r="Z190" s="30" t="s">
        <v>57</v>
      </c>
      <c r="AA190" s="30" t="s">
        <v>57</v>
      </c>
      <c r="AB190" s="30" t="s">
        <v>57</v>
      </c>
      <c r="AC190" s="30" t="s">
        <v>57</v>
      </c>
      <c r="AD190" s="30" t="s">
        <v>57</v>
      </c>
      <c r="AE190" s="30" t="s">
        <v>137</v>
      </c>
      <c r="AF190" s="30" t="s">
        <v>57</v>
      </c>
      <c r="AG190" s="30" t="s">
        <v>57</v>
      </c>
      <c r="AH190" s="30" t="s">
        <v>57</v>
      </c>
      <c r="AI190" s="30" t="s">
        <v>137</v>
      </c>
      <c r="AJ190" s="30" t="s">
        <v>57</v>
      </c>
      <c r="AK190" s="41"/>
      <c r="AL190" s="41"/>
    </row>
    <row r="191" spans="1:38" s="19" customFormat="1" ht="15" customHeight="1" x14ac:dyDescent="0.25">
      <c r="A191" s="30" t="s">
        <v>1223</v>
      </c>
      <c r="B191" s="30" t="s">
        <v>1329</v>
      </c>
      <c r="C191" s="30" t="s">
        <v>1330</v>
      </c>
      <c r="D191" s="30" t="s">
        <v>1331</v>
      </c>
      <c r="E191" s="30">
        <v>750000549</v>
      </c>
      <c r="F191" s="30" t="s">
        <v>1332</v>
      </c>
      <c r="G191" s="30" t="s">
        <v>1333</v>
      </c>
      <c r="H191" s="30" t="s">
        <v>1334</v>
      </c>
      <c r="I191" s="30" t="s">
        <v>1335</v>
      </c>
      <c r="J191" s="30" t="s">
        <v>1336</v>
      </c>
      <c r="K191" s="30">
        <v>160</v>
      </c>
      <c r="L191" s="30">
        <v>52</v>
      </c>
      <c r="M191" s="30" t="s">
        <v>1337</v>
      </c>
      <c r="N191" s="30">
        <v>0</v>
      </c>
      <c r="O191" s="30" t="s">
        <v>82</v>
      </c>
      <c r="P191" s="30">
        <v>30</v>
      </c>
      <c r="Q191" s="30" t="s">
        <v>1338</v>
      </c>
      <c r="R191" s="30">
        <v>83</v>
      </c>
      <c r="S191" s="30">
        <v>2</v>
      </c>
      <c r="T191" s="30">
        <v>34</v>
      </c>
      <c r="U191" s="30" t="s">
        <v>1339</v>
      </c>
      <c r="V191" s="30" t="s">
        <v>1340</v>
      </c>
      <c r="W191" s="30" t="s">
        <v>1341</v>
      </c>
      <c r="X191" s="30" t="s">
        <v>1342</v>
      </c>
      <c r="Y191" s="30" t="s">
        <v>57</v>
      </c>
      <c r="Z191" s="30" t="s">
        <v>137</v>
      </c>
      <c r="AA191" s="30" t="s">
        <v>57</v>
      </c>
      <c r="AB191" s="30" t="s">
        <v>57</v>
      </c>
      <c r="AC191" s="30" t="s">
        <v>57</v>
      </c>
      <c r="AD191" s="30" t="s">
        <v>57</v>
      </c>
      <c r="AE191" s="30" t="s">
        <v>1343</v>
      </c>
      <c r="AF191" s="30" t="s">
        <v>57</v>
      </c>
      <c r="AG191" s="30" t="s">
        <v>1344</v>
      </c>
      <c r="AH191" s="30" t="s">
        <v>57</v>
      </c>
      <c r="AI191" s="30" t="s">
        <v>137</v>
      </c>
      <c r="AJ191" s="30" t="s">
        <v>137</v>
      </c>
      <c r="AK191" s="41"/>
      <c r="AL191" s="41"/>
    </row>
    <row r="192" spans="1:38" s="19" customFormat="1" ht="15" customHeight="1" x14ac:dyDescent="0.25">
      <c r="A192" s="30" t="s">
        <v>1223</v>
      </c>
      <c r="B192" s="30" t="s">
        <v>1329</v>
      </c>
      <c r="C192" s="30" t="s">
        <v>1330</v>
      </c>
      <c r="D192" s="30" t="s">
        <v>1345</v>
      </c>
      <c r="E192" s="30">
        <v>750006728</v>
      </c>
      <c r="F192" s="30" t="s">
        <v>1346</v>
      </c>
      <c r="G192" s="30" t="s">
        <v>1347</v>
      </c>
      <c r="H192" s="30" t="s">
        <v>1348</v>
      </c>
      <c r="I192" s="30" t="s">
        <v>1349</v>
      </c>
      <c r="J192" s="30" t="s">
        <v>1350</v>
      </c>
      <c r="K192" s="30">
        <v>242</v>
      </c>
      <c r="L192" s="30" t="s">
        <v>1351</v>
      </c>
      <c r="M192" s="30">
        <v>21894</v>
      </c>
      <c r="N192" s="30">
        <v>2556</v>
      </c>
      <c r="O192" s="30" t="s">
        <v>59</v>
      </c>
      <c r="P192" s="30">
        <v>5</v>
      </c>
      <c r="Q192" s="30" t="s">
        <v>1331</v>
      </c>
      <c r="R192" s="30">
        <v>5</v>
      </c>
      <c r="S192" s="30">
        <v>0</v>
      </c>
      <c r="T192" s="30">
        <v>8</v>
      </c>
      <c r="U192" s="30" t="s">
        <v>1352</v>
      </c>
      <c r="V192" s="30" t="s">
        <v>1353</v>
      </c>
      <c r="W192" s="30" t="s">
        <v>1354</v>
      </c>
      <c r="X192" s="30" t="s">
        <v>1355</v>
      </c>
      <c r="Y192" s="30" t="s">
        <v>57</v>
      </c>
      <c r="Z192" s="30" t="s">
        <v>137</v>
      </c>
      <c r="AA192" s="30" t="s">
        <v>57</v>
      </c>
      <c r="AB192" s="30" t="s">
        <v>57</v>
      </c>
      <c r="AC192" s="30" t="s">
        <v>57</v>
      </c>
      <c r="AD192" s="30" t="s">
        <v>57</v>
      </c>
      <c r="AE192" s="30" t="s">
        <v>57</v>
      </c>
      <c r="AF192" s="30" t="s">
        <v>137</v>
      </c>
      <c r="AG192" s="30" t="s">
        <v>137</v>
      </c>
      <c r="AH192" s="30" t="s">
        <v>57</v>
      </c>
      <c r="AI192" s="30" t="s">
        <v>57</v>
      </c>
      <c r="AJ192" s="30" t="s">
        <v>137</v>
      </c>
      <c r="AK192" s="41"/>
      <c r="AL192" s="41"/>
    </row>
    <row r="193" spans="1:38" s="19" customFormat="1" ht="15" customHeight="1" x14ac:dyDescent="0.25">
      <c r="A193" s="30" t="s">
        <v>1223</v>
      </c>
      <c r="B193" s="30" t="s">
        <v>1329</v>
      </c>
      <c r="C193" s="30" t="s">
        <v>1330</v>
      </c>
      <c r="D193" s="30" t="s">
        <v>1356</v>
      </c>
      <c r="E193" s="30">
        <v>750000523</v>
      </c>
      <c r="F193" s="30" t="s">
        <v>1357</v>
      </c>
      <c r="G193" s="30" t="s">
        <v>1358</v>
      </c>
      <c r="H193" s="30" t="s">
        <v>1359</v>
      </c>
      <c r="I193" s="30" t="s">
        <v>1360</v>
      </c>
      <c r="J193" s="30" t="s">
        <v>1361</v>
      </c>
      <c r="K193" s="30">
        <v>552</v>
      </c>
      <c r="L193" s="30">
        <v>92</v>
      </c>
      <c r="M193" s="30">
        <v>48484</v>
      </c>
      <c r="N193" s="30">
        <v>3484</v>
      </c>
      <c r="O193" s="30" t="s">
        <v>58</v>
      </c>
      <c r="P193" s="30">
        <v>9</v>
      </c>
      <c r="Q193" s="30"/>
      <c r="R193" s="30">
        <v>68</v>
      </c>
      <c r="S193" s="30">
        <v>0</v>
      </c>
      <c r="T193" s="30">
        <v>62</v>
      </c>
      <c r="U193" s="30" t="s">
        <v>1298</v>
      </c>
      <c r="V193" s="30" t="s">
        <v>1362</v>
      </c>
      <c r="W193" s="30" t="s">
        <v>1363</v>
      </c>
      <c r="X193" s="30" t="s">
        <v>1364</v>
      </c>
      <c r="Y193" s="30" t="s">
        <v>57</v>
      </c>
      <c r="Z193" s="30" t="s">
        <v>137</v>
      </c>
      <c r="AA193" s="30" t="s">
        <v>57</v>
      </c>
      <c r="AB193" s="30" t="s">
        <v>57</v>
      </c>
      <c r="AC193" s="30" t="s">
        <v>57</v>
      </c>
      <c r="AD193" s="30" t="s">
        <v>57</v>
      </c>
      <c r="AE193" s="30" t="s">
        <v>57</v>
      </c>
      <c r="AF193" s="30" t="s">
        <v>57</v>
      </c>
      <c r="AG193" s="30" t="s">
        <v>57</v>
      </c>
      <c r="AH193" s="30" t="s">
        <v>57</v>
      </c>
      <c r="AI193" s="30" t="s">
        <v>57</v>
      </c>
      <c r="AJ193" s="30" t="s">
        <v>137</v>
      </c>
      <c r="AK193" s="41"/>
      <c r="AL193" s="41"/>
    </row>
    <row r="194" spans="1:38" s="19" customFormat="1" ht="15" customHeight="1" x14ac:dyDescent="0.25">
      <c r="A194" s="30" t="s">
        <v>1223</v>
      </c>
      <c r="B194" s="30" t="s">
        <v>1329</v>
      </c>
      <c r="C194" s="30" t="s">
        <v>1330</v>
      </c>
      <c r="D194" s="30" t="s">
        <v>1365</v>
      </c>
      <c r="E194" s="30">
        <v>750150104</v>
      </c>
      <c r="F194" s="30" t="s">
        <v>1366</v>
      </c>
      <c r="G194" s="30" t="s">
        <v>1367</v>
      </c>
      <c r="H194" s="30" t="s">
        <v>1368</v>
      </c>
      <c r="I194" s="30" t="s">
        <v>1369</v>
      </c>
      <c r="J194" s="30" t="s">
        <v>1370</v>
      </c>
      <c r="K194" s="30">
        <v>403</v>
      </c>
      <c r="L194" s="30">
        <v>66</v>
      </c>
      <c r="M194" s="30" t="s">
        <v>1371</v>
      </c>
      <c r="N194" s="30">
        <v>2200</v>
      </c>
      <c r="O194" s="30" t="s">
        <v>58</v>
      </c>
      <c r="P194" s="30">
        <v>10.8</v>
      </c>
      <c r="Q194" s="30" t="s">
        <v>59</v>
      </c>
      <c r="R194" s="30">
        <v>3</v>
      </c>
      <c r="S194" s="30">
        <v>0</v>
      </c>
      <c r="T194" s="30" t="s">
        <v>1372</v>
      </c>
      <c r="U194" s="30" t="s">
        <v>175</v>
      </c>
      <c r="V194" s="30" t="s">
        <v>1373</v>
      </c>
      <c r="W194" s="30" t="s">
        <v>1374</v>
      </c>
      <c r="X194" s="30" t="s">
        <v>1375</v>
      </c>
      <c r="Y194" s="30" t="s">
        <v>57</v>
      </c>
      <c r="Z194" s="30" t="s">
        <v>57</v>
      </c>
      <c r="AA194" s="30" t="s">
        <v>57</v>
      </c>
      <c r="AB194" s="30" t="s">
        <v>57</v>
      </c>
      <c r="AC194" s="30" t="s">
        <v>57</v>
      </c>
      <c r="AD194" s="30" t="s">
        <v>57</v>
      </c>
      <c r="AE194" s="30" t="s">
        <v>57</v>
      </c>
      <c r="AF194" s="30" t="s">
        <v>57</v>
      </c>
      <c r="AG194" s="30" t="s">
        <v>137</v>
      </c>
      <c r="AH194" s="30" t="s">
        <v>57</v>
      </c>
      <c r="AI194" s="30" t="s">
        <v>57</v>
      </c>
      <c r="AJ194" s="30" t="s">
        <v>137</v>
      </c>
      <c r="AK194" s="41"/>
      <c r="AL194" s="41"/>
    </row>
    <row r="195" spans="1:38" s="19" customFormat="1" ht="15" customHeight="1" x14ac:dyDescent="0.25">
      <c r="A195" s="30" t="s">
        <v>1223</v>
      </c>
      <c r="B195" s="30" t="s">
        <v>1329</v>
      </c>
      <c r="C195" s="30" t="s">
        <v>1330</v>
      </c>
      <c r="D195" s="30" t="s">
        <v>1376</v>
      </c>
      <c r="E195" s="30">
        <v>750813321</v>
      </c>
      <c r="F195" s="30" t="s">
        <v>1227</v>
      </c>
      <c r="G195" s="30" t="s">
        <v>1228</v>
      </c>
      <c r="H195" s="30" t="s">
        <v>1229</v>
      </c>
      <c r="I195" s="30" t="s">
        <v>1230</v>
      </c>
      <c r="J195" s="30" t="s">
        <v>1231</v>
      </c>
      <c r="K195" s="30"/>
      <c r="L195" s="30"/>
      <c r="M195" s="30"/>
      <c r="N195" s="30" t="s">
        <v>1377</v>
      </c>
      <c r="O195" s="30" t="s">
        <v>57</v>
      </c>
      <c r="P195" s="30" t="s">
        <v>1232</v>
      </c>
      <c r="Q195" s="30" t="s">
        <v>1233</v>
      </c>
      <c r="R195" s="30">
        <v>31</v>
      </c>
      <c r="S195" s="30">
        <v>21</v>
      </c>
      <c r="T195" s="30">
        <v>46</v>
      </c>
      <c r="U195" s="30"/>
      <c r="V195" s="30"/>
      <c r="W195" s="30"/>
      <c r="X195" s="30"/>
      <c r="Y195" s="30"/>
      <c r="Z195" s="30"/>
      <c r="AA195" s="30"/>
      <c r="AB195" s="30"/>
      <c r="AC195" s="30"/>
      <c r="AD195" s="30"/>
      <c r="AE195" s="30"/>
      <c r="AF195" s="30"/>
      <c r="AG195" s="30"/>
      <c r="AH195" s="30"/>
      <c r="AI195" s="30"/>
      <c r="AJ195" s="30"/>
      <c r="AK195" s="41"/>
      <c r="AL195" s="41"/>
    </row>
    <row r="196" spans="1:38" s="19" customFormat="1" ht="15" customHeight="1" x14ac:dyDescent="0.25">
      <c r="A196" s="30" t="s">
        <v>1223</v>
      </c>
      <c r="B196" s="30" t="s">
        <v>1329</v>
      </c>
      <c r="C196" s="30" t="s">
        <v>1330</v>
      </c>
      <c r="D196" s="30" t="s">
        <v>1233</v>
      </c>
      <c r="E196" s="30">
        <v>750160012</v>
      </c>
      <c r="F196" s="30" t="s">
        <v>1227</v>
      </c>
      <c r="G196" s="30" t="s">
        <v>1228</v>
      </c>
      <c r="H196" s="30" t="s">
        <v>1229</v>
      </c>
      <c r="I196" s="30" t="s">
        <v>1230</v>
      </c>
      <c r="J196" s="30" t="s">
        <v>1231</v>
      </c>
      <c r="K196" s="30">
        <v>145</v>
      </c>
      <c r="L196" s="30">
        <v>58</v>
      </c>
      <c r="M196" s="30">
        <v>0</v>
      </c>
      <c r="N196" s="30" t="s">
        <v>136</v>
      </c>
      <c r="O196" s="30" t="s">
        <v>57</v>
      </c>
      <c r="P196" s="30" t="s">
        <v>1232</v>
      </c>
      <c r="Q196" s="30" t="s">
        <v>1233</v>
      </c>
      <c r="R196" s="30">
        <v>31</v>
      </c>
      <c r="S196" s="30">
        <v>21</v>
      </c>
      <c r="T196" s="30">
        <v>46</v>
      </c>
      <c r="U196" s="30" t="s">
        <v>765</v>
      </c>
      <c r="V196" s="30" t="s">
        <v>1378</v>
      </c>
      <c r="W196" s="30" t="s">
        <v>1379</v>
      </c>
      <c r="X196" s="30" t="s">
        <v>1380</v>
      </c>
      <c r="Y196" s="30" t="s">
        <v>57</v>
      </c>
      <c r="Z196" s="30" t="s">
        <v>57</v>
      </c>
      <c r="AA196" s="30" t="s">
        <v>57</v>
      </c>
      <c r="AB196" s="30" t="s">
        <v>57</v>
      </c>
      <c r="AC196" s="30" t="s">
        <v>57</v>
      </c>
      <c r="AD196" s="30" t="s">
        <v>57</v>
      </c>
      <c r="AE196" s="30" t="s">
        <v>57</v>
      </c>
      <c r="AF196" s="30" t="s">
        <v>137</v>
      </c>
      <c r="AG196" s="30" t="s">
        <v>137</v>
      </c>
      <c r="AH196" s="30" t="s">
        <v>57</v>
      </c>
      <c r="AI196" s="30" t="s">
        <v>137</v>
      </c>
      <c r="AJ196" s="30" t="s">
        <v>57</v>
      </c>
      <c r="AK196" s="41"/>
      <c r="AL196" s="41"/>
    </row>
    <row r="197" spans="1:38" s="19" customFormat="1" ht="15" customHeight="1" x14ac:dyDescent="0.25">
      <c r="A197" s="30" t="s">
        <v>1223</v>
      </c>
      <c r="B197" s="30" t="s">
        <v>1329</v>
      </c>
      <c r="C197" s="30" t="s">
        <v>1330</v>
      </c>
      <c r="D197" s="30" t="s">
        <v>1381</v>
      </c>
      <c r="E197" s="30">
        <v>750140014</v>
      </c>
      <c r="F197" s="30" t="s">
        <v>1382</v>
      </c>
      <c r="G197" s="30" t="s">
        <v>1383</v>
      </c>
      <c r="H197" s="30" t="s">
        <v>1384</v>
      </c>
      <c r="I197" s="30" t="s">
        <v>1385</v>
      </c>
      <c r="J197" s="30" t="s">
        <v>1386</v>
      </c>
      <c r="K197" s="30" t="s">
        <v>1387</v>
      </c>
      <c r="L197" s="30">
        <v>205</v>
      </c>
      <c r="M197" s="30" t="s">
        <v>1388</v>
      </c>
      <c r="N197" s="30" t="s">
        <v>136</v>
      </c>
      <c r="O197" s="30" t="s">
        <v>58</v>
      </c>
      <c r="P197" s="30">
        <v>11</v>
      </c>
      <c r="Q197" s="30" t="s">
        <v>1389</v>
      </c>
      <c r="R197" s="30">
        <v>35</v>
      </c>
      <c r="S197" s="30">
        <v>3</v>
      </c>
      <c r="T197" s="30">
        <v>10</v>
      </c>
      <c r="U197" s="30" t="s">
        <v>730</v>
      </c>
      <c r="V197" s="30" t="s">
        <v>183</v>
      </c>
      <c r="W197" s="30" t="s">
        <v>1390</v>
      </c>
      <c r="X197" s="30" t="s">
        <v>1391</v>
      </c>
      <c r="Y197" s="30" t="s">
        <v>57</v>
      </c>
      <c r="Z197" s="30" t="s">
        <v>57</v>
      </c>
      <c r="AA197" s="30" t="s">
        <v>57</v>
      </c>
      <c r="AB197" s="30" t="s">
        <v>57</v>
      </c>
      <c r="AC197" s="30" t="s">
        <v>57</v>
      </c>
      <c r="AD197" s="30" t="s">
        <v>57</v>
      </c>
      <c r="AE197" s="30" t="s">
        <v>137</v>
      </c>
      <c r="AF197" s="30" t="s">
        <v>137</v>
      </c>
      <c r="AG197" s="30" t="s">
        <v>57</v>
      </c>
      <c r="AH197" s="30" t="s">
        <v>57</v>
      </c>
      <c r="AI197" s="30" t="s">
        <v>137</v>
      </c>
      <c r="AJ197" s="30" t="s">
        <v>137</v>
      </c>
      <c r="AK197" s="41"/>
      <c r="AL197" s="41"/>
    </row>
    <row r="198" spans="1:38" s="19" customFormat="1" ht="15" customHeight="1" x14ac:dyDescent="0.25">
      <c r="A198" s="30" t="s">
        <v>1223</v>
      </c>
      <c r="B198" s="30" t="s">
        <v>1329</v>
      </c>
      <c r="C198" s="30" t="s">
        <v>1330</v>
      </c>
      <c r="D198" s="30" t="s">
        <v>1392</v>
      </c>
      <c r="E198" s="30">
        <v>750110025</v>
      </c>
      <c r="F198" s="30" t="s">
        <v>1393</v>
      </c>
      <c r="G198" s="30" t="s">
        <v>1394</v>
      </c>
      <c r="H198" s="30" t="s">
        <v>1395</v>
      </c>
      <c r="I198" s="30" t="s">
        <v>1396</v>
      </c>
      <c r="J198" s="30" t="s">
        <v>1397</v>
      </c>
      <c r="K198" s="30">
        <v>79</v>
      </c>
      <c r="L198" s="30"/>
      <c r="M198" s="30">
        <v>58760</v>
      </c>
      <c r="N198" s="30"/>
      <c r="O198" s="30" t="s">
        <v>59</v>
      </c>
      <c r="P198" s="30">
        <v>15</v>
      </c>
      <c r="Q198" s="30"/>
      <c r="R198" s="30">
        <v>5</v>
      </c>
      <c r="S198" s="30"/>
      <c r="T198" s="30"/>
      <c r="U198" s="30" t="s">
        <v>1398</v>
      </c>
      <c r="V198" s="30"/>
      <c r="W198" s="30"/>
      <c r="X198" s="30"/>
      <c r="Y198" s="30" t="s">
        <v>137</v>
      </c>
      <c r="Z198" s="30" t="s">
        <v>57</v>
      </c>
      <c r="AA198" s="30" t="s">
        <v>57</v>
      </c>
      <c r="AB198" s="30" t="s">
        <v>57</v>
      </c>
      <c r="AC198" s="30" t="s">
        <v>1399</v>
      </c>
      <c r="AD198" s="30" t="s">
        <v>1400</v>
      </c>
      <c r="AE198" s="30" t="s">
        <v>137</v>
      </c>
      <c r="AF198" s="30" t="s">
        <v>137</v>
      </c>
      <c r="AG198" s="30" t="s">
        <v>57</v>
      </c>
      <c r="AH198" s="30" t="s">
        <v>57</v>
      </c>
      <c r="AI198" s="30" t="s">
        <v>137</v>
      </c>
      <c r="AJ198" s="30" t="s">
        <v>137</v>
      </c>
      <c r="AK198" s="41"/>
      <c r="AL198" s="41"/>
    </row>
    <row r="199" spans="1:38" s="19" customFormat="1" ht="15" customHeight="1" x14ac:dyDescent="0.25">
      <c r="A199" s="30" t="s">
        <v>1223</v>
      </c>
      <c r="B199" s="30" t="s">
        <v>1330</v>
      </c>
      <c r="C199" s="30" t="s">
        <v>1401</v>
      </c>
      <c r="D199" s="30" t="s">
        <v>1402</v>
      </c>
      <c r="E199" s="30">
        <v>750300360</v>
      </c>
      <c r="F199" s="30" t="s">
        <v>1403</v>
      </c>
      <c r="G199" s="30" t="s">
        <v>1404</v>
      </c>
      <c r="H199" s="30" t="s">
        <v>275</v>
      </c>
      <c r="I199" s="30" t="s">
        <v>1405</v>
      </c>
      <c r="J199" s="30" t="s">
        <v>1406</v>
      </c>
      <c r="K199" s="30">
        <v>187</v>
      </c>
      <c r="L199" s="30">
        <v>58</v>
      </c>
      <c r="M199" s="30">
        <v>0</v>
      </c>
      <c r="N199" s="30">
        <v>0</v>
      </c>
      <c r="O199" s="30" t="s">
        <v>57</v>
      </c>
      <c r="P199" s="30">
        <v>1</v>
      </c>
      <c r="Q199" s="30" t="s">
        <v>1407</v>
      </c>
      <c r="R199" s="30" t="s">
        <v>1408</v>
      </c>
      <c r="S199" s="30">
        <v>0</v>
      </c>
      <c r="T199" s="30">
        <v>2</v>
      </c>
      <c r="U199" s="30" t="s">
        <v>1409</v>
      </c>
      <c r="V199" s="30" t="s">
        <v>1410</v>
      </c>
      <c r="W199" s="30" t="s">
        <v>487</v>
      </c>
      <c r="X199" s="30" t="s">
        <v>1411</v>
      </c>
      <c r="Y199" s="30" t="s">
        <v>57</v>
      </c>
      <c r="Z199" s="30" t="s">
        <v>137</v>
      </c>
      <c r="AA199" s="30" t="s">
        <v>57</v>
      </c>
      <c r="AB199" s="30" t="s">
        <v>57</v>
      </c>
      <c r="AC199" s="30" t="s">
        <v>57</v>
      </c>
      <c r="AD199" s="30" t="s">
        <v>57</v>
      </c>
      <c r="AE199" s="30" t="s">
        <v>57</v>
      </c>
      <c r="AF199" s="30" t="s">
        <v>137</v>
      </c>
      <c r="AG199" s="30" t="s">
        <v>57</v>
      </c>
      <c r="AH199" s="30" t="s">
        <v>57</v>
      </c>
      <c r="AI199" s="30" t="s">
        <v>137</v>
      </c>
      <c r="AJ199" s="30" t="s">
        <v>57</v>
      </c>
      <c r="AK199" s="41"/>
      <c r="AL199" s="41"/>
    </row>
    <row r="200" spans="1:38" s="19" customFormat="1" ht="15" customHeight="1" x14ac:dyDescent="0.25">
      <c r="A200" s="30" t="s">
        <v>1223</v>
      </c>
      <c r="B200" s="30" t="s">
        <v>1412</v>
      </c>
      <c r="C200" s="30" t="s">
        <v>1413</v>
      </c>
      <c r="D200" s="30" t="s">
        <v>1414</v>
      </c>
      <c r="E200" s="30">
        <v>770021145</v>
      </c>
      <c r="F200" s="30" t="s">
        <v>1366</v>
      </c>
      <c r="G200" s="30" t="s">
        <v>1415</v>
      </c>
      <c r="H200" s="30" t="s">
        <v>1416</v>
      </c>
      <c r="I200" s="30" t="s">
        <v>1417</v>
      </c>
      <c r="J200" s="30" t="s">
        <v>1418</v>
      </c>
      <c r="K200" s="30">
        <v>1544</v>
      </c>
      <c r="L200" s="30">
        <v>314</v>
      </c>
      <c r="M200" s="30">
        <v>161934</v>
      </c>
      <c r="N200" s="30">
        <v>7395</v>
      </c>
      <c r="O200" s="30" t="s">
        <v>58</v>
      </c>
      <c r="P200" s="30">
        <v>8</v>
      </c>
      <c r="Q200" s="30" t="s">
        <v>1419</v>
      </c>
      <c r="R200" s="30">
        <v>4</v>
      </c>
      <c r="S200" s="30">
        <v>0</v>
      </c>
      <c r="T200" s="30">
        <v>27</v>
      </c>
      <c r="U200" s="30" t="s">
        <v>1420</v>
      </c>
      <c r="V200" s="30" t="s">
        <v>113</v>
      </c>
      <c r="W200" s="30" t="s">
        <v>591</v>
      </c>
      <c r="X200" s="30" t="s">
        <v>157</v>
      </c>
      <c r="Y200" s="30" t="s">
        <v>57</v>
      </c>
      <c r="Z200" s="30" t="s">
        <v>137</v>
      </c>
      <c r="AA200" s="30" t="s">
        <v>57</v>
      </c>
      <c r="AB200" s="30" t="s">
        <v>57</v>
      </c>
      <c r="AC200" s="30" t="s">
        <v>57</v>
      </c>
      <c r="AD200" s="30" t="s">
        <v>57</v>
      </c>
      <c r="AE200" s="30" t="s">
        <v>57</v>
      </c>
      <c r="AF200" s="30" t="s">
        <v>57</v>
      </c>
      <c r="AG200" s="30" t="s">
        <v>57</v>
      </c>
      <c r="AH200" s="30" t="s">
        <v>57</v>
      </c>
      <c r="AI200" s="30" t="s">
        <v>57</v>
      </c>
      <c r="AJ200" s="30" t="s">
        <v>57</v>
      </c>
      <c r="AK200" s="41"/>
      <c r="AL200" s="41"/>
    </row>
    <row r="201" spans="1:38" s="19" customFormat="1" ht="15" customHeight="1" x14ac:dyDescent="0.25">
      <c r="A201" s="30" t="s">
        <v>1223</v>
      </c>
      <c r="B201" s="30" t="s">
        <v>1421</v>
      </c>
      <c r="C201" s="30" t="s">
        <v>1422</v>
      </c>
      <c r="D201" s="30" t="s">
        <v>1423</v>
      </c>
      <c r="E201" s="30">
        <v>770110054</v>
      </c>
      <c r="F201" s="30" t="s">
        <v>1424</v>
      </c>
      <c r="G201" s="30" t="s">
        <v>1425</v>
      </c>
      <c r="H201" s="30" t="s">
        <v>1426</v>
      </c>
      <c r="I201" s="30" t="s">
        <v>1427</v>
      </c>
      <c r="J201" s="30" t="s">
        <v>1428</v>
      </c>
      <c r="K201" s="30">
        <v>563</v>
      </c>
      <c r="L201" s="30">
        <v>76</v>
      </c>
      <c r="M201" s="30" t="s">
        <v>1429</v>
      </c>
      <c r="N201" s="30">
        <v>2795</v>
      </c>
      <c r="O201" s="30" t="s">
        <v>58</v>
      </c>
      <c r="P201" s="30">
        <v>2</v>
      </c>
      <c r="Q201" s="30"/>
      <c r="R201" s="30">
        <v>3</v>
      </c>
      <c r="S201" s="30">
        <v>0</v>
      </c>
      <c r="T201" s="30">
        <v>0</v>
      </c>
      <c r="U201" s="30" t="s">
        <v>156</v>
      </c>
      <c r="V201" s="30" t="s">
        <v>1430</v>
      </c>
      <c r="W201" s="30" t="s">
        <v>1431</v>
      </c>
      <c r="X201" s="30" t="s">
        <v>238</v>
      </c>
      <c r="Y201" s="30" t="s">
        <v>57</v>
      </c>
      <c r="Z201" s="30" t="s">
        <v>137</v>
      </c>
      <c r="AA201" s="30" t="s">
        <v>57</v>
      </c>
      <c r="AB201" s="30" t="s">
        <v>57</v>
      </c>
      <c r="AC201" s="30" t="s">
        <v>57</v>
      </c>
      <c r="AD201" s="30" t="s">
        <v>57</v>
      </c>
      <c r="AE201" s="30" t="s">
        <v>57</v>
      </c>
      <c r="AF201" s="30" t="s">
        <v>57</v>
      </c>
      <c r="AG201" s="30" t="s">
        <v>57</v>
      </c>
      <c r="AH201" s="30" t="s">
        <v>57</v>
      </c>
      <c r="AI201" s="30" t="s">
        <v>57</v>
      </c>
      <c r="AJ201" s="30" t="s">
        <v>137</v>
      </c>
      <c r="AK201" s="41"/>
      <c r="AL201" s="41"/>
    </row>
    <row r="202" spans="1:38" s="19" customFormat="1" ht="15" customHeight="1" x14ac:dyDescent="0.25">
      <c r="A202" s="30" t="s">
        <v>1223</v>
      </c>
      <c r="B202" s="30" t="s">
        <v>1412</v>
      </c>
      <c r="C202" s="30" t="s">
        <v>1422</v>
      </c>
      <c r="D202" s="30" t="s">
        <v>1432</v>
      </c>
      <c r="E202" s="30" t="s">
        <v>1433</v>
      </c>
      <c r="F202" s="30" t="s">
        <v>1434</v>
      </c>
      <c r="G202" s="30" t="s">
        <v>1435</v>
      </c>
      <c r="H202" s="30" t="s">
        <v>1436</v>
      </c>
      <c r="I202" s="30" t="s">
        <v>1437</v>
      </c>
      <c r="J202" s="30" t="s">
        <v>1438</v>
      </c>
      <c r="K202" s="30" t="s">
        <v>1439</v>
      </c>
      <c r="L202" s="30" t="s">
        <v>1440</v>
      </c>
      <c r="M202" s="30">
        <v>0</v>
      </c>
      <c r="N202" s="30">
        <v>0</v>
      </c>
      <c r="O202" s="30" t="s">
        <v>1441</v>
      </c>
      <c r="P202" s="30">
        <v>1</v>
      </c>
      <c r="Q202" s="30" t="s">
        <v>1442</v>
      </c>
      <c r="R202" s="30">
        <v>0</v>
      </c>
      <c r="S202" s="30">
        <v>0</v>
      </c>
      <c r="T202" s="30">
        <v>0</v>
      </c>
      <c r="U202" s="30" t="s">
        <v>1443</v>
      </c>
      <c r="V202" s="30" t="s">
        <v>1444</v>
      </c>
      <c r="W202" s="30" t="s">
        <v>1445</v>
      </c>
      <c r="X202" s="30" t="s">
        <v>1446</v>
      </c>
      <c r="Y202" s="30" t="s">
        <v>1447</v>
      </c>
      <c r="Z202" s="30" t="s">
        <v>137</v>
      </c>
      <c r="AA202" s="30" t="s">
        <v>57</v>
      </c>
      <c r="AB202" s="30" t="s">
        <v>57</v>
      </c>
      <c r="AC202" s="30" t="s">
        <v>57</v>
      </c>
      <c r="AD202" s="30" t="s">
        <v>57</v>
      </c>
      <c r="AE202" s="30" t="s">
        <v>57</v>
      </c>
      <c r="AF202" s="30" t="s">
        <v>137</v>
      </c>
      <c r="AG202" s="30" t="s">
        <v>57</v>
      </c>
      <c r="AH202" s="30" t="s">
        <v>57</v>
      </c>
      <c r="AI202" s="30" t="s">
        <v>137</v>
      </c>
      <c r="AJ202" s="30" t="s">
        <v>57</v>
      </c>
      <c r="AK202" s="41"/>
      <c r="AL202" s="41"/>
    </row>
    <row r="203" spans="1:38" s="19" customFormat="1" ht="15" customHeight="1" x14ac:dyDescent="0.25">
      <c r="A203" s="30" t="s">
        <v>1223</v>
      </c>
      <c r="B203" s="30" t="s">
        <v>1448</v>
      </c>
      <c r="C203" s="30" t="s">
        <v>1449</v>
      </c>
      <c r="D203" s="30" t="s">
        <v>1450</v>
      </c>
      <c r="E203" s="30">
        <v>930300587</v>
      </c>
      <c r="F203" s="30" t="s">
        <v>1451</v>
      </c>
      <c r="G203" s="30" t="s">
        <v>723</v>
      </c>
      <c r="H203" s="30" t="s">
        <v>1452</v>
      </c>
      <c r="I203" s="30" t="s">
        <v>1453</v>
      </c>
      <c r="J203" s="30" t="s">
        <v>1454</v>
      </c>
      <c r="K203" s="30">
        <v>56</v>
      </c>
      <c r="L203" s="30">
        <v>80</v>
      </c>
      <c r="M203" s="30"/>
      <c r="N203" s="30"/>
      <c r="O203" s="30" t="s">
        <v>58</v>
      </c>
      <c r="P203" s="30" t="s">
        <v>1455</v>
      </c>
      <c r="Q203" s="30" t="s">
        <v>1456</v>
      </c>
      <c r="R203" s="30">
        <v>0</v>
      </c>
      <c r="S203" s="30">
        <v>0</v>
      </c>
      <c r="T203" s="30">
        <v>3</v>
      </c>
      <c r="U203" s="30" t="s">
        <v>307</v>
      </c>
      <c r="V203" s="30"/>
      <c r="W203" s="30"/>
      <c r="X203" s="30"/>
      <c r="Y203" s="30" t="s">
        <v>137</v>
      </c>
      <c r="Z203" s="30" t="s">
        <v>137</v>
      </c>
      <c r="AA203" s="30" t="s">
        <v>57</v>
      </c>
      <c r="AB203" s="30" t="s">
        <v>1457</v>
      </c>
      <c r="AC203" s="30" t="s">
        <v>57</v>
      </c>
      <c r="AD203" s="30" t="s">
        <v>57</v>
      </c>
      <c r="AE203" s="30" t="s">
        <v>137</v>
      </c>
      <c r="AF203" s="30" t="s">
        <v>57</v>
      </c>
      <c r="AG203" s="30" t="s">
        <v>137</v>
      </c>
      <c r="AH203" s="30" t="s">
        <v>57</v>
      </c>
      <c r="AI203" s="30" t="s">
        <v>137</v>
      </c>
      <c r="AJ203" s="30" t="s">
        <v>137</v>
      </c>
      <c r="AK203" s="41"/>
      <c r="AL203" s="41"/>
    </row>
    <row r="204" spans="1:38" s="19" customFormat="1" ht="15" customHeight="1" x14ac:dyDescent="0.25">
      <c r="A204" s="30" t="s">
        <v>1223</v>
      </c>
      <c r="B204" s="30" t="s">
        <v>1458</v>
      </c>
      <c r="C204" s="30" t="s">
        <v>1459</v>
      </c>
      <c r="D204" s="30" t="s">
        <v>1460</v>
      </c>
      <c r="E204" s="30">
        <v>930110069</v>
      </c>
      <c r="F204" s="30" t="s">
        <v>1461</v>
      </c>
      <c r="G204" s="30" t="s">
        <v>1462</v>
      </c>
      <c r="H204" s="30" t="s">
        <v>1463</v>
      </c>
      <c r="I204" s="30" t="s">
        <v>1464</v>
      </c>
      <c r="J204" s="30" t="s">
        <v>1465</v>
      </c>
      <c r="K204" s="30">
        <v>577</v>
      </c>
      <c r="L204" s="30">
        <v>168</v>
      </c>
      <c r="M204" s="30">
        <v>70937</v>
      </c>
      <c r="N204" s="30">
        <v>3023</v>
      </c>
      <c r="O204" s="30" t="s">
        <v>59</v>
      </c>
      <c r="P204" s="30">
        <v>0</v>
      </c>
      <c r="Q204" s="30"/>
      <c r="R204" s="30">
        <v>0</v>
      </c>
      <c r="S204" s="30">
        <v>0</v>
      </c>
      <c r="T204" s="30">
        <v>3</v>
      </c>
      <c r="U204" s="30" t="s">
        <v>934</v>
      </c>
      <c r="V204" s="30" t="s">
        <v>156</v>
      </c>
      <c r="W204" s="30" t="s">
        <v>1466</v>
      </c>
      <c r="X204" s="30" t="s">
        <v>1467</v>
      </c>
      <c r="Y204" s="30" t="s">
        <v>57</v>
      </c>
      <c r="Z204" s="30" t="s">
        <v>137</v>
      </c>
      <c r="AA204" s="30" t="s">
        <v>57</v>
      </c>
      <c r="AB204" s="30" t="s">
        <v>57</v>
      </c>
      <c r="AC204" s="30" t="s">
        <v>57</v>
      </c>
      <c r="AD204" s="30" t="s">
        <v>57</v>
      </c>
      <c r="AE204" s="30" t="s">
        <v>57</v>
      </c>
      <c r="AF204" s="30" t="s">
        <v>57</v>
      </c>
      <c r="AG204" s="30" t="s">
        <v>57</v>
      </c>
      <c r="AH204" s="30" t="s">
        <v>57</v>
      </c>
      <c r="AI204" s="30" t="s">
        <v>57</v>
      </c>
      <c r="AJ204" s="30" t="s">
        <v>137</v>
      </c>
      <c r="AK204" s="41"/>
      <c r="AL204" s="41"/>
    </row>
    <row r="205" spans="1:38" s="19" customFormat="1" ht="15" customHeight="1" x14ac:dyDescent="0.25">
      <c r="A205" s="30" t="s">
        <v>1223</v>
      </c>
      <c r="B205" s="30" t="s">
        <v>1468</v>
      </c>
      <c r="C205" s="30" t="s">
        <v>1469</v>
      </c>
      <c r="D205" s="30" t="s">
        <v>1470</v>
      </c>
      <c r="E205" s="30">
        <v>940110018</v>
      </c>
      <c r="F205" s="30" t="s">
        <v>1471</v>
      </c>
      <c r="G205" s="30" t="s">
        <v>1472</v>
      </c>
      <c r="H205" s="30" t="s">
        <v>1473</v>
      </c>
      <c r="I205" s="30" t="s">
        <v>1474</v>
      </c>
      <c r="J205" s="30" t="s">
        <v>1475</v>
      </c>
      <c r="K205" s="30">
        <v>461</v>
      </c>
      <c r="L205" s="30">
        <v>104</v>
      </c>
      <c r="M205" s="30">
        <v>104400</v>
      </c>
      <c r="N205" s="30">
        <v>3650</v>
      </c>
      <c r="O205" s="30" t="s">
        <v>58</v>
      </c>
      <c r="P205" s="30">
        <v>24</v>
      </c>
      <c r="Q205" s="30"/>
      <c r="R205" s="30">
        <v>15</v>
      </c>
      <c r="S205" s="30">
        <v>1</v>
      </c>
      <c r="T205" s="30">
        <v>53</v>
      </c>
      <c r="U205" s="30" t="s">
        <v>747</v>
      </c>
      <c r="V205" s="30" t="s">
        <v>813</v>
      </c>
      <c r="W205" s="30" t="s">
        <v>1476</v>
      </c>
      <c r="X205" s="30" t="s">
        <v>1477</v>
      </c>
      <c r="Y205" s="30" t="s">
        <v>57</v>
      </c>
      <c r="Z205" s="30" t="s">
        <v>57</v>
      </c>
      <c r="AA205" s="30" t="s">
        <v>57</v>
      </c>
      <c r="AB205" s="30" t="s">
        <v>57</v>
      </c>
      <c r="AC205" s="30" t="s">
        <v>57</v>
      </c>
      <c r="AD205" s="30" t="s">
        <v>57</v>
      </c>
      <c r="AE205" s="30" t="s">
        <v>57</v>
      </c>
      <c r="AF205" s="30" t="s">
        <v>137</v>
      </c>
      <c r="AG205" s="30" t="s">
        <v>57</v>
      </c>
      <c r="AH205" s="30" t="s">
        <v>57</v>
      </c>
      <c r="AI205" s="30" t="s">
        <v>57</v>
      </c>
      <c r="AJ205" s="30" t="s">
        <v>137</v>
      </c>
      <c r="AK205" s="41"/>
      <c r="AL205" s="41"/>
    </row>
    <row r="206" spans="1:38" s="19" customFormat="1" ht="15" customHeight="1" x14ac:dyDescent="0.25">
      <c r="A206" s="30" t="s">
        <v>1223</v>
      </c>
      <c r="B206" s="30" t="s">
        <v>1478</v>
      </c>
      <c r="C206" s="30" t="s">
        <v>1479</v>
      </c>
      <c r="D206" s="30" t="s">
        <v>1480</v>
      </c>
      <c r="E206" s="30">
        <v>940120017</v>
      </c>
      <c r="F206" s="30" t="s">
        <v>1346</v>
      </c>
      <c r="G206" s="30" t="s">
        <v>1481</v>
      </c>
      <c r="H206" s="30" t="s">
        <v>1482</v>
      </c>
      <c r="I206" s="30"/>
      <c r="J206" s="30" t="s">
        <v>1483</v>
      </c>
      <c r="K206" s="30">
        <v>283</v>
      </c>
      <c r="L206" s="30">
        <v>22</v>
      </c>
      <c r="M206" s="30"/>
      <c r="N206" s="30"/>
      <c r="O206" s="30" t="s">
        <v>57</v>
      </c>
      <c r="P206" s="30">
        <v>5</v>
      </c>
      <c r="Q206" s="30"/>
      <c r="R206" s="30">
        <v>1</v>
      </c>
      <c r="S206" s="30">
        <v>19</v>
      </c>
      <c r="T206" s="30">
        <v>6</v>
      </c>
      <c r="U206" s="30" t="s">
        <v>124</v>
      </c>
      <c r="V206" s="30" t="s">
        <v>1112</v>
      </c>
      <c r="W206" s="30" t="s">
        <v>1484</v>
      </c>
      <c r="X206" s="30" t="s">
        <v>798</v>
      </c>
      <c r="Y206" s="30" t="s">
        <v>57</v>
      </c>
      <c r="Z206" s="30" t="s">
        <v>137</v>
      </c>
      <c r="AA206" s="30" t="s">
        <v>57</v>
      </c>
      <c r="AB206" s="30" t="s">
        <v>57</v>
      </c>
      <c r="AC206" s="30" t="s">
        <v>57</v>
      </c>
      <c r="AD206" s="30" t="s">
        <v>57</v>
      </c>
      <c r="AE206" s="30" t="s">
        <v>57</v>
      </c>
      <c r="AF206" s="30" t="s">
        <v>1485</v>
      </c>
      <c r="AG206" s="30" t="s">
        <v>57</v>
      </c>
      <c r="AH206" s="30" t="s">
        <v>57</v>
      </c>
      <c r="AI206" s="30" t="s">
        <v>57</v>
      </c>
      <c r="AJ206" s="30" t="s">
        <v>137</v>
      </c>
      <c r="AK206" s="41"/>
      <c r="AL206" s="41"/>
    </row>
    <row r="207" spans="1:38" s="19" customFormat="1" ht="15" customHeight="1" x14ac:dyDescent="0.25">
      <c r="A207" s="30" t="s">
        <v>1223</v>
      </c>
      <c r="B207" s="30" t="s">
        <v>1468</v>
      </c>
      <c r="C207" s="30" t="s">
        <v>1486</v>
      </c>
      <c r="D207" s="30" t="s">
        <v>1487</v>
      </c>
      <c r="E207" s="30">
        <v>940000664</v>
      </c>
      <c r="F207" s="30" t="s">
        <v>1488</v>
      </c>
      <c r="G207" s="30" t="s">
        <v>1489</v>
      </c>
      <c r="H207" s="30" t="s">
        <v>1490</v>
      </c>
      <c r="I207" s="30" t="s">
        <v>1491</v>
      </c>
      <c r="J207" s="30" t="s">
        <v>1492</v>
      </c>
      <c r="K207" s="30">
        <v>337</v>
      </c>
      <c r="L207" s="30">
        <v>83</v>
      </c>
      <c r="M207" s="30"/>
      <c r="N207" s="30"/>
      <c r="O207" s="30" t="s">
        <v>58</v>
      </c>
      <c r="P207" s="30">
        <v>107</v>
      </c>
      <c r="Q207" s="30" t="s">
        <v>1493</v>
      </c>
      <c r="R207" s="30">
        <v>64</v>
      </c>
      <c r="S207" s="30">
        <v>130</v>
      </c>
      <c r="T207" s="30">
        <v>91</v>
      </c>
      <c r="U207" s="30" t="s">
        <v>124</v>
      </c>
      <c r="V207" s="30" t="s">
        <v>1494</v>
      </c>
      <c r="W207" s="30"/>
      <c r="X207" s="30"/>
      <c r="Y207" s="30" t="s">
        <v>57</v>
      </c>
      <c r="Z207" s="30" t="s">
        <v>57</v>
      </c>
      <c r="AA207" s="30" t="s">
        <v>57</v>
      </c>
      <c r="AB207" s="30" t="s">
        <v>57</v>
      </c>
      <c r="AC207" s="30" t="s">
        <v>57</v>
      </c>
      <c r="AD207" s="30" t="s">
        <v>57</v>
      </c>
      <c r="AE207" s="30" t="s">
        <v>57</v>
      </c>
      <c r="AF207" s="30" t="s">
        <v>57</v>
      </c>
      <c r="AG207" s="30" t="s">
        <v>57</v>
      </c>
      <c r="AH207" s="30" t="s">
        <v>57</v>
      </c>
      <c r="AI207" s="30" t="s">
        <v>137</v>
      </c>
      <c r="AJ207" s="30" t="s">
        <v>57</v>
      </c>
      <c r="AK207" s="41"/>
      <c r="AL207" s="41"/>
    </row>
    <row r="208" spans="1:38" s="19" customFormat="1" ht="15" customHeight="1" x14ac:dyDescent="0.25">
      <c r="A208" s="30" t="s">
        <v>1223</v>
      </c>
      <c r="B208" s="30" t="s">
        <v>1495</v>
      </c>
      <c r="C208" s="30" t="s">
        <v>1496</v>
      </c>
      <c r="D208" s="30" t="s">
        <v>1497</v>
      </c>
      <c r="E208" s="30">
        <v>950110080</v>
      </c>
      <c r="F208" s="30" t="s">
        <v>1498</v>
      </c>
      <c r="G208" s="30" t="s">
        <v>295</v>
      </c>
      <c r="H208" s="30" t="s">
        <v>1499</v>
      </c>
      <c r="I208" s="30" t="s">
        <v>1500</v>
      </c>
      <c r="J208" s="30" t="s">
        <v>1501</v>
      </c>
      <c r="K208" s="30">
        <v>993</v>
      </c>
      <c r="L208" s="30">
        <v>192</v>
      </c>
      <c r="M208" s="30">
        <v>112190</v>
      </c>
      <c r="N208" s="30">
        <v>4937</v>
      </c>
      <c r="O208" s="30" t="s">
        <v>58</v>
      </c>
      <c r="P208" s="30">
        <v>10.199999999999999</v>
      </c>
      <c r="Q208" s="30" t="s">
        <v>136</v>
      </c>
      <c r="R208" s="30">
        <v>6</v>
      </c>
      <c r="S208" s="30">
        <v>1</v>
      </c>
      <c r="T208" s="30">
        <v>56</v>
      </c>
      <c r="U208" s="30" t="s">
        <v>699</v>
      </c>
      <c r="V208" s="30" t="s">
        <v>1502</v>
      </c>
      <c r="W208" s="30" t="s">
        <v>156</v>
      </c>
      <c r="X208" s="30" t="s">
        <v>1174</v>
      </c>
      <c r="Y208" s="30" t="s">
        <v>57</v>
      </c>
      <c r="Z208" s="30" t="s">
        <v>137</v>
      </c>
      <c r="AA208" s="30" t="s">
        <v>57</v>
      </c>
      <c r="AB208" s="30" t="s">
        <v>57</v>
      </c>
      <c r="AC208" s="30" t="s">
        <v>57</v>
      </c>
      <c r="AD208" s="30" t="s">
        <v>57</v>
      </c>
      <c r="AE208" s="30" t="s">
        <v>57</v>
      </c>
      <c r="AF208" s="30" t="s">
        <v>57</v>
      </c>
      <c r="AG208" s="30" t="s">
        <v>57</v>
      </c>
      <c r="AH208" s="30" t="s">
        <v>57</v>
      </c>
      <c r="AI208" s="30" t="s">
        <v>57</v>
      </c>
      <c r="AJ208" s="30" t="s">
        <v>57</v>
      </c>
      <c r="AK208" s="41"/>
      <c r="AL208" s="41"/>
    </row>
    <row r="209" spans="1:38" s="19" customFormat="1" ht="15" customHeight="1" x14ac:dyDescent="0.25">
      <c r="A209" s="30" t="s">
        <v>1223</v>
      </c>
      <c r="B209" s="30" t="s">
        <v>1495</v>
      </c>
      <c r="C209" s="30" t="s">
        <v>1503</v>
      </c>
      <c r="D209" s="30" t="s">
        <v>1504</v>
      </c>
      <c r="E209" s="30">
        <v>950039818</v>
      </c>
      <c r="F209" s="30" t="s">
        <v>1505</v>
      </c>
      <c r="G209" s="30" t="s">
        <v>1506</v>
      </c>
      <c r="H209" s="30" t="s">
        <v>570</v>
      </c>
      <c r="I209" s="30" t="s">
        <v>1507</v>
      </c>
      <c r="J209" s="30" t="s">
        <v>1508</v>
      </c>
      <c r="K209" s="30">
        <v>246</v>
      </c>
      <c r="L209" s="30"/>
      <c r="M209" s="30"/>
      <c r="N209" s="30"/>
      <c r="O209" s="30" t="s">
        <v>82</v>
      </c>
      <c r="P209" s="30">
        <v>2</v>
      </c>
      <c r="Q209" s="30"/>
      <c r="R209" s="30">
        <v>1</v>
      </c>
      <c r="S209" s="30"/>
      <c r="T209" s="30">
        <v>8</v>
      </c>
      <c r="U209" s="30" t="s">
        <v>699</v>
      </c>
      <c r="V209" s="30" t="s">
        <v>398</v>
      </c>
      <c r="W209" s="30" t="s">
        <v>1509</v>
      </c>
      <c r="X209" s="30" t="s">
        <v>1510</v>
      </c>
      <c r="Y209" s="30" t="s">
        <v>57</v>
      </c>
      <c r="Z209" s="30" t="s">
        <v>137</v>
      </c>
      <c r="AA209" s="30" t="s">
        <v>57</v>
      </c>
      <c r="AB209" s="30" t="s">
        <v>57</v>
      </c>
      <c r="AC209" s="30" t="s">
        <v>57</v>
      </c>
      <c r="AD209" s="30" t="s">
        <v>57</v>
      </c>
      <c r="AE209" s="30" t="s">
        <v>57</v>
      </c>
      <c r="AF209" s="30" t="s">
        <v>57</v>
      </c>
      <c r="AG209" s="30" t="s">
        <v>57</v>
      </c>
      <c r="AH209" s="30" t="s">
        <v>57</v>
      </c>
      <c r="AI209" s="30" t="s">
        <v>57</v>
      </c>
      <c r="AJ209" s="30" t="s">
        <v>57</v>
      </c>
      <c r="AK209" s="41"/>
      <c r="AL209" s="41"/>
    </row>
    <row r="210" spans="1:38" s="19" customFormat="1" ht="15" customHeight="1" x14ac:dyDescent="0.25">
      <c r="A210" s="30" t="s">
        <v>1223</v>
      </c>
      <c r="B210" s="30" t="s">
        <v>1511</v>
      </c>
      <c r="C210" s="30" t="s">
        <v>1512</v>
      </c>
      <c r="D210" s="30" t="s">
        <v>1513</v>
      </c>
      <c r="E210" s="30">
        <v>780140018</v>
      </c>
      <c r="F210" s="30" t="s">
        <v>1514</v>
      </c>
      <c r="G210" s="30" t="s">
        <v>1515</v>
      </c>
      <c r="H210" s="30" t="s">
        <v>1516</v>
      </c>
      <c r="I210" s="30" t="s">
        <v>1517</v>
      </c>
      <c r="J210" s="30" t="s">
        <v>1518</v>
      </c>
      <c r="K210" s="30">
        <v>293</v>
      </c>
      <c r="L210" s="30">
        <v>45</v>
      </c>
      <c r="M210" s="30"/>
      <c r="N210" s="30"/>
      <c r="O210" s="30" t="s">
        <v>137</v>
      </c>
      <c r="P210" s="30">
        <v>1</v>
      </c>
      <c r="Q210" s="30"/>
      <c r="R210" s="30"/>
      <c r="S210" s="30"/>
      <c r="T210" s="30"/>
      <c r="U210" s="30" t="s">
        <v>730</v>
      </c>
      <c r="V210" s="30"/>
      <c r="W210" s="30"/>
      <c r="X210" s="30"/>
      <c r="Y210" s="30" t="s">
        <v>57</v>
      </c>
      <c r="Z210" s="30" t="s">
        <v>137</v>
      </c>
      <c r="AA210" s="30" t="s">
        <v>137</v>
      </c>
      <c r="AB210" s="30" t="s">
        <v>137</v>
      </c>
      <c r="AC210" s="30" t="s">
        <v>57</v>
      </c>
      <c r="AD210" s="30" t="s">
        <v>57</v>
      </c>
      <c r="AE210" s="30" t="s">
        <v>137</v>
      </c>
      <c r="AF210" s="30" t="s">
        <v>137</v>
      </c>
      <c r="AG210" s="30" t="s">
        <v>57</v>
      </c>
      <c r="AH210" s="30" t="s">
        <v>137</v>
      </c>
      <c r="AI210" s="30" t="s">
        <v>137</v>
      </c>
      <c r="AJ210" s="30" t="s">
        <v>137</v>
      </c>
      <c r="AK210" s="41"/>
      <c r="AL210" s="41"/>
    </row>
    <row r="211" spans="1:38" s="19" customFormat="1" ht="15" customHeight="1" x14ac:dyDescent="0.25">
      <c r="A211" s="30" t="s">
        <v>1223</v>
      </c>
      <c r="B211" s="30" t="s">
        <v>1511</v>
      </c>
      <c r="C211" s="30" t="s">
        <v>1519</v>
      </c>
      <c r="D211" s="30" t="s">
        <v>1520</v>
      </c>
      <c r="E211" s="30">
        <v>780300406</v>
      </c>
      <c r="F211" s="30" t="s">
        <v>1521</v>
      </c>
      <c r="G211" s="30" t="s">
        <v>1522</v>
      </c>
      <c r="H211" s="30" t="s">
        <v>463</v>
      </c>
      <c r="I211" s="30" t="s">
        <v>1523</v>
      </c>
      <c r="J211" s="30" t="s">
        <v>1524</v>
      </c>
      <c r="K211" s="30">
        <v>213</v>
      </c>
      <c r="L211" s="30">
        <v>34</v>
      </c>
      <c r="M211" s="30">
        <v>16781</v>
      </c>
      <c r="N211" s="30">
        <v>1183</v>
      </c>
      <c r="O211" s="30" t="s">
        <v>58</v>
      </c>
      <c r="P211" s="30"/>
      <c r="Q211" s="30" t="s">
        <v>1456</v>
      </c>
      <c r="R211" s="30">
        <v>0</v>
      </c>
      <c r="S211" s="30">
        <v>0</v>
      </c>
      <c r="T211" s="30">
        <v>6</v>
      </c>
      <c r="U211" s="30" t="s">
        <v>1525</v>
      </c>
      <c r="V211" s="30" t="s">
        <v>1526</v>
      </c>
      <c r="W211" s="30"/>
      <c r="X211" s="30"/>
      <c r="Y211" s="30" t="s">
        <v>57</v>
      </c>
      <c r="Z211" s="30" t="s">
        <v>57</v>
      </c>
      <c r="AA211" s="30" t="s">
        <v>57</v>
      </c>
      <c r="AB211" s="30" t="s">
        <v>57</v>
      </c>
      <c r="AC211" s="30" t="s">
        <v>57</v>
      </c>
      <c r="AD211" s="30" t="s">
        <v>57</v>
      </c>
      <c r="AE211" s="30" t="s">
        <v>137</v>
      </c>
      <c r="AF211" s="30" t="s">
        <v>137</v>
      </c>
      <c r="AG211" s="30" t="s">
        <v>57</v>
      </c>
      <c r="AH211" s="30" t="s">
        <v>57</v>
      </c>
      <c r="AI211" s="30" t="s">
        <v>57</v>
      </c>
      <c r="AJ211" s="30" t="s">
        <v>137</v>
      </c>
      <c r="AK211" s="41"/>
      <c r="AL211" s="41"/>
    </row>
    <row r="212" spans="1:38" s="19" customFormat="1" ht="15" customHeight="1" x14ac:dyDescent="0.25">
      <c r="A212" s="30" t="s">
        <v>1223</v>
      </c>
      <c r="B212" s="30" t="s">
        <v>1511</v>
      </c>
      <c r="C212" s="30" t="s">
        <v>1519</v>
      </c>
      <c r="D212" s="30" t="s">
        <v>1285</v>
      </c>
      <c r="E212" s="30">
        <v>780110078</v>
      </c>
      <c r="F212" s="30" t="s">
        <v>1527</v>
      </c>
      <c r="G212" s="30" t="s">
        <v>1528</v>
      </c>
      <c r="H212" s="30" t="s">
        <v>439</v>
      </c>
      <c r="I212" s="30" t="s">
        <v>1529</v>
      </c>
      <c r="J212" s="30" t="s">
        <v>1530</v>
      </c>
      <c r="K212" s="30">
        <v>700</v>
      </c>
      <c r="L212" s="30">
        <v>65</v>
      </c>
      <c r="M212" s="30">
        <v>85787</v>
      </c>
      <c r="N212" s="30">
        <v>2234</v>
      </c>
      <c r="O212" s="30" t="s">
        <v>58</v>
      </c>
      <c r="P212" s="30" t="s">
        <v>1531</v>
      </c>
      <c r="Q212" s="30" t="s">
        <v>1285</v>
      </c>
      <c r="R212" s="30">
        <v>124</v>
      </c>
      <c r="S212" s="30">
        <v>2</v>
      </c>
      <c r="T212" s="30">
        <v>5</v>
      </c>
      <c r="U212" s="30" t="s">
        <v>1532</v>
      </c>
      <c r="V212" s="30" t="s">
        <v>1533</v>
      </c>
      <c r="W212" s="30" t="s">
        <v>487</v>
      </c>
      <c r="X212" s="30" t="s">
        <v>156</v>
      </c>
      <c r="Y212" s="30" t="s">
        <v>57</v>
      </c>
      <c r="Z212" s="30" t="s">
        <v>137</v>
      </c>
      <c r="AA212" s="30" t="s">
        <v>57</v>
      </c>
      <c r="AB212" s="30" t="s">
        <v>57</v>
      </c>
      <c r="AC212" s="30" t="s">
        <v>57</v>
      </c>
      <c r="AD212" s="30" t="s">
        <v>57</v>
      </c>
      <c r="AE212" s="30" t="s">
        <v>57</v>
      </c>
      <c r="AF212" s="30" t="s">
        <v>137</v>
      </c>
      <c r="AG212" s="30" t="s">
        <v>57</v>
      </c>
      <c r="AH212" s="30" t="s">
        <v>57</v>
      </c>
      <c r="AI212" s="30" t="s">
        <v>57</v>
      </c>
      <c r="AJ212" s="30" t="s">
        <v>57</v>
      </c>
      <c r="AK212" s="41"/>
      <c r="AL212" s="41"/>
    </row>
    <row r="213" spans="1:38" s="19" customFormat="1" ht="15" customHeight="1" x14ac:dyDescent="0.25">
      <c r="A213" s="30" t="s">
        <v>1223</v>
      </c>
      <c r="B213" s="30" t="s">
        <v>1511</v>
      </c>
      <c r="C213" s="30" t="s">
        <v>1534</v>
      </c>
      <c r="D213" s="30" t="s">
        <v>1535</v>
      </c>
      <c r="E213" s="30">
        <v>780110011</v>
      </c>
      <c r="F213" s="30" t="s">
        <v>1536</v>
      </c>
      <c r="G213" s="30" t="s">
        <v>78</v>
      </c>
      <c r="H213" s="30" t="s">
        <v>1537</v>
      </c>
      <c r="I213" s="30" t="s">
        <v>1538</v>
      </c>
      <c r="J213" s="30" t="s">
        <v>1539</v>
      </c>
      <c r="K213" s="30">
        <v>492</v>
      </c>
      <c r="L213" s="30">
        <v>96</v>
      </c>
      <c r="M213" s="30">
        <v>60940</v>
      </c>
      <c r="N213" s="30">
        <v>2263</v>
      </c>
      <c r="O213" s="30" t="s">
        <v>59</v>
      </c>
      <c r="P213" s="30">
        <v>0</v>
      </c>
      <c r="Q213" s="30" t="s">
        <v>1285</v>
      </c>
      <c r="R213" s="30">
        <v>1</v>
      </c>
      <c r="S213" s="30">
        <v>41</v>
      </c>
      <c r="T213" s="30">
        <v>0</v>
      </c>
      <c r="U213" s="30" t="s">
        <v>747</v>
      </c>
      <c r="V213" s="30" t="s">
        <v>1540</v>
      </c>
      <c r="W213" s="30" t="s">
        <v>813</v>
      </c>
      <c r="X213" s="30" t="s">
        <v>798</v>
      </c>
      <c r="Y213" s="30" t="s">
        <v>57</v>
      </c>
      <c r="Z213" s="30" t="s">
        <v>137</v>
      </c>
      <c r="AA213" s="30" t="s">
        <v>57</v>
      </c>
      <c r="AB213" s="30" t="s">
        <v>57</v>
      </c>
      <c r="AC213" s="30" t="s">
        <v>57</v>
      </c>
      <c r="AD213" s="30" t="s">
        <v>57</v>
      </c>
      <c r="AE213" s="30" t="s">
        <v>57</v>
      </c>
      <c r="AF213" s="30" t="s">
        <v>137</v>
      </c>
      <c r="AG213" s="30" t="s">
        <v>57</v>
      </c>
      <c r="AH213" s="30" t="s">
        <v>57</v>
      </c>
      <c r="AI213" s="30" t="s">
        <v>57</v>
      </c>
      <c r="AJ213" s="30" t="s">
        <v>137</v>
      </c>
      <c r="AK213" s="41"/>
      <c r="AL213" s="41"/>
    </row>
    <row r="214" spans="1:38" s="19" customFormat="1" ht="15" customHeight="1" x14ac:dyDescent="0.25">
      <c r="A214" s="30" t="s">
        <v>1223</v>
      </c>
      <c r="B214" s="30" t="s">
        <v>1511</v>
      </c>
      <c r="C214" s="30" t="s">
        <v>1541</v>
      </c>
      <c r="D214" s="30" t="s">
        <v>1542</v>
      </c>
      <c r="E214" s="30">
        <v>780001236</v>
      </c>
      <c r="F214" s="30" t="s">
        <v>1543</v>
      </c>
      <c r="G214" s="30" t="s">
        <v>1544</v>
      </c>
      <c r="H214" s="30" t="s">
        <v>1545</v>
      </c>
      <c r="I214" s="30" t="s">
        <v>1546</v>
      </c>
      <c r="J214" s="30" t="s">
        <v>1547</v>
      </c>
      <c r="K214" s="30">
        <v>781</v>
      </c>
      <c r="L214" s="30">
        <v>290</v>
      </c>
      <c r="M214" s="30">
        <v>87468</v>
      </c>
      <c r="N214" s="30">
        <v>4292</v>
      </c>
      <c r="O214" s="30" t="s">
        <v>59</v>
      </c>
      <c r="P214" s="30"/>
      <c r="Q214" s="30" t="s">
        <v>1285</v>
      </c>
      <c r="R214" s="30">
        <v>0</v>
      </c>
      <c r="S214" s="30">
        <v>0</v>
      </c>
      <c r="T214" s="30">
        <v>13</v>
      </c>
      <c r="U214" s="30" t="s">
        <v>857</v>
      </c>
      <c r="V214" s="30" t="s">
        <v>1548</v>
      </c>
      <c r="W214" s="30" t="s">
        <v>1549</v>
      </c>
      <c r="X214" s="30" t="s">
        <v>1550</v>
      </c>
      <c r="Y214" s="30" t="s">
        <v>57</v>
      </c>
      <c r="Z214" s="30" t="s">
        <v>137</v>
      </c>
      <c r="AA214" s="30" t="s">
        <v>57</v>
      </c>
      <c r="AB214" s="30" t="s">
        <v>57</v>
      </c>
      <c r="AC214" s="30" t="s">
        <v>57</v>
      </c>
      <c r="AD214" s="30" t="s">
        <v>57</v>
      </c>
      <c r="AE214" s="30" t="s">
        <v>57</v>
      </c>
      <c r="AF214" s="30" t="s">
        <v>57</v>
      </c>
      <c r="AG214" s="30" t="s">
        <v>57</v>
      </c>
      <c r="AH214" s="30" t="s">
        <v>57</v>
      </c>
      <c r="AI214" s="30" t="s">
        <v>57</v>
      </c>
      <c r="AJ214" s="30" t="s">
        <v>57</v>
      </c>
      <c r="AK214" s="41"/>
      <c r="AL214" s="41"/>
    </row>
    <row r="215" spans="1:38" s="19" customFormat="1" ht="15" customHeight="1" x14ac:dyDescent="0.25">
      <c r="A215" s="30" t="s">
        <v>3500</v>
      </c>
      <c r="B215" s="30" t="s">
        <v>658</v>
      </c>
      <c r="C215" s="30" t="s">
        <v>659</v>
      </c>
      <c r="D215" s="30" t="s">
        <v>660</v>
      </c>
      <c r="E215" s="30" t="s">
        <v>661</v>
      </c>
      <c r="F215" s="30" t="s">
        <v>662</v>
      </c>
      <c r="G215" s="30" t="s">
        <v>663</v>
      </c>
      <c r="H215" s="30" t="s">
        <v>664</v>
      </c>
      <c r="I215" s="30" t="s">
        <v>665</v>
      </c>
      <c r="J215" s="30" t="s">
        <v>666</v>
      </c>
      <c r="K215" s="30">
        <v>313</v>
      </c>
      <c r="L215" s="30">
        <v>193</v>
      </c>
      <c r="M215" s="30">
        <v>18000</v>
      </c>
      <c r="N215" s="30">
        <v>350</v>
      </c>
      <c r="O215" s="30" t="s">
        <v>59</v>
      </c>
      <c r="P215" s="30">
        <v>0</v>
      </c>
      <c r="Q215" s="30" t="s">
        <v>667</v>
      </c>
      <c r="R215" s="30">
        <v>0</v>
      </c>
      <c r="S215" s="30">
        <v>0</v>
      </c>
      <c r="T215" s="30">
        <v>0</v>
      </c>
      <c r="U215" s="30" t="s">
        <v>668</v>
      </c>
      <c r="V215" s="30"/>
      <c r="W215" s="30"/>
      <c r="X215" s="30"/>
      <c r="Y215" s="30" t="s">
        <v>57</v>
      </c>
      <c r="Z215" s="30" t="s">
        <v>137</v>
      </c>
      <c r="AA215" s="30" t="s">
        <v>57</v>
      </c>
      <c r="AB215" s="30" t="s">
        <v>57</v>
      </c>
      <c r="AC215" s="30" t="s">
        <v>57</v>
      </c>
      <c r="AD215" s="30" t="s">
        <v>57</v>
      </c>
      <c r="AE215" s="30" t="s">
        <v>57</v>
      </c>
      <c r="AF215" s="30" t="s">
        <v>137</v>
      </c>
      <c r="AG215" s="30" t="s">
        <v>137</v>
      </c>
      <c r="AH215" s="30" t="s">
        <v>57</v>
      </c>
      <c r="AI215" s="30" t="s">
        <v>57</v>
      </c>
      <c r="AJ215" s="30" t="s">
        <v>137</v>
      </c>
      <c r="AK215" s="41" t="s">
        <v>1017</v>
      </c>
      <c r="AL215" s="41" t="s">
        <v>1018</v>
      </c>
    </row>
    <row r="216" spans="1:38" s="19" customFormat="1" ht="15" customHeight="1" x14ac:dyDescent="0.25">
      <c r="A216" s="30" t="s">
        <v>3500</v>
      </c>
      <c r="B216" s="30" t="s">
        <v>658</v>
      </c>
      <c r="C216" s="30" t="s">
        <v>997</v>
      </c>
      <c r="D216" s="30" t="s">
        <v>998</v>
      </c>
      <c r="E216" s="30" t="s">
        <v>999</v>
      </c>
      <c r="F216" s="30" t="s">
        <v>662</v>
      </c>
      <c r="G216" s="30" t="s">
        <v>663</v>
      </c>
      <c r="H216" s="30" t="s">
        <v>664</v>
      </c>
      <c r="I216" s="30" t="s">
        <v>665</v>
      </c>
      <c r="J216" s="30" t="s">
        <v>1000</v>
      </c>
      <c r="K216" s="30">
        <v>197</v>
      </c>
      <c r="L216" s="30">
        <v>10</v>
      </c>
      <c r="M216" s="30">
        <v>34976</v>
      </c>
      <c r="N216" s="30">
        <v>695</v>
      </c>
      <c r="O216" s="30"/>
      <c r="P216" s="30"/>
      <c r="Q216" s="30"/>
      <c r="R216" s="30"/>
      <c r="S216" s="30"/>
      <c r="T216" s="30"/>
      <c r="U216" s="30"/>
      <c r="V216" s="30"/>
      <c r="W216" s="30"/>
      <c r="X216" s="30"/>
      <c r="Y216" s="30" t="s">
        <v>57</v>
      </c>
      <c r="Z216" s="30" t="s">
        <v>137</v>
      </c>
      <c r="AA216" s="30" t="s">
        <v>57</v>
      </c>
      <c r="AB216" s="30" t="s">
        <v>57</v>
      </c>
      <c r="AC216" s="30" t="s">
        <v>57</v>
      </c>
      <c r="AD216" s="30" t="s">
        <v>57</v>
      </c>
      <c r="AE216" s="30" t="s">
        <v>57</v>
      </c>
      <c r="AF216" s="30" t="s">
        <v>137</v>
      </c>
      <c r="AG216" s="30" t="s">
        <v>137</v>
      </c>
      <c r="AH216" s="30" t="s">
        <v>57</v>
      </c>
      <c r="AI216" s="30" t="s">
        <v>57</v>
      </c>
      <c r="AJ216" s="30" t="s">
        <v>137</v>
      </c>
      <c r="AK216" s="41"/>
      <c r="AL216" s="41"/>
    </row>
    <row r="217" spans="1:38" s="19" customFormat="1" ht="15" customHeight="1" x14ac:dyDescent="0.25">
      <c r="A217" s="30" t="s">
        <v>3500</v>
      </c>
      <c r="B217" s="30" t="s">
        <v>669</v>
      </c>
      <c r="C217" s="30" t="s">
        <v>739</v>
      </c>
      <c r="D217" s="30" t="s">
        <v>740</v>
      </c>
      <c r="E217" s="30" t="s">
        <v>741</v>
      </c>
      <c r="F217" s="30" t="s">
        <v>742</v>
      </c>
      <c r="G217" s="30" t="s">
        <v>743</v>
      </c>
      <c r="H217" s="30" t="s">
        <v>744</v>
      </c>
      <c r="I217" s="30" t="s">
        <v>745</v>
      </c>
      <c r="J217" s="30" t="s">
        <v>746</v>
      </c>
      <c r="K217" s="30">
        <v>628</v>
      </c>
      <c r="L217" s="30">
        <v>76</v>
      </c>
      <c r="M217" s="30">
        <v>42900</v>
      </c>
      <c r="N217" s="30">
        <v>959</v>
      </c>
      <c r="O217" s="30" t="s">
        <v>59</v>
      </c>
      <c r="P217" s="30">
        <v>0</v>
      </c>
      <c r="Q217" s="30" t="s">
        <v>719</v>
      </c>
      <c r="R217" s="30">
        <v>0</v>
      </c>
      <c r="S217" s="30">
        <v>0</v>
      </c>
      <c r="T217" s="30">
        <v>3</v>
      </c>
      <c r="U217" s="30" t="s">
        <v>113</v>
      </c>
      <c r="V217" s="30" t="s">
        <v>247</v>
      </c>
      <c r="W217" s="30" t="s">
        <v>747</v>
      </c>
      <c r="X217" s="30" t="s">
        <v>748</v>
      </c>
      <c r="Y217" s="30" t="s">
        <v>57</v>
      </c>
      <c r="Z217" s="30" t="s">
        <v>137</v>
      </c>
      <c r="AA217" s="30" t="s">
        <v>57</v>
      </c>
      <c r="AB217" s="30" t="s">
        <v>57</v>
      </c>
      <c r="AC217" s="30" t="s">
        <v>57</v>
      </c>
      <c r="AD217" s="30" t="s">
        <v>57</v>
      </c>
      <c r="AE217" s="30" t="s">
        <v>57</v>
      </c>
      <c r="AF217" s="30" t="s">
        <v>137</v>
      </c>
      <c r="AG217" s="30" t="s">
        <v>57</v>
      </c>
      <c r="AH217" s="30" t="s">
        <v>57</v>
      </c>
      <c r="AI217" s="30" t="s">
        <v>57</v>
      </c>
      <c r="AJ217" s="30" t="s">
        <v>137</v>
      </c>
      <c r="AK217" s="41"/>
      <c r="AL217" s="41"/>
    </row>
    <row r="218" spans="1:38" s="19" customFormat="1" ht="15" customHeight="1" x14ac:dyDescent="0.25">
      <c r="A218" s="30" t="s">
        <v>3500</v>
      </c>
      <c r="B218" s="30" t="s">
        <v>669</v>
      </c>
      <c r="C218" s="30" t="s">
        <v>688</v>
      </c>
      <c r="D218" s="30" t="s">
        <v>689</v>
      </c>
      <c r="E218" s="30" t="s">
        <v>690</v>
      </c>
      <c r="F218" s="30" t="s">
        <v>691</v>
      </c>
      <c r="G218" s="30" t="s">
        <v>683</v>
      </c>
      <c r="H218" s="30" t="s">
        <v>684</v>
      </c>
      <c r="I218" s="30" t="s">
        <v>692</v>
      </c>
      <c r="J218" s="30" t="s">
        <v>686</v>
      </c>
      <c r="K218" s="30">
        <v>64</v>
      </c>
      <c r="L218" s="30">
        <v>13</v>
      </c>
      <c r="M218" s="30">
        <v>0</v>
      </c>
      <c r="N218" s="30">
        <v>0</v>
      </c>
      <c r="O218" s="30" t="s">
        <v>59</v>
      </c>
      <c r="P218" s="30"/>
      <c r="Q218" s="30"/>
      <c r="R218" s="30"/>
      <c r="S218" s="30"/>
      <c r="T218" s="30"/>
      <c r="U218" s="30"/>
      <c r="V218" s="30"/>
      <c r="W218" s="30"/>
      <c r="X218" s="30"/>
      <c r="Y218" s="30" t="s">
        <v>57</v>
      </c>
      <c r="Z218" s="30"/>
      <c r="AA218" s="30" t="s">
        <v>687</v>
      </c>
      <c r="AB218" s="30" t="s">
        <v>687</v>
      </c>
      <c r="AC218" s="30" t="s">
        <v>57</v>
      </c>
      <c r="AD218" s="30" t="s">
        <v>57</v>
      </c>
      <c r="AE218" s="30" t="s">
        <v>137</v>
      </c>
      <c r="AF218" s="30" t="s">
        <v>137</v>
      </c>
      <c r="AG218" s="30" t="s">
        <v>57</v>
      </c>
      <c r="AH218" s="30" t="s">
        <v>57</v>
      </c>
      <c r="AI218" s="30" t="s">
        <v>137</v>
      </c>
      <c r="AJ218" s="30" t="s">
        <v>137</v>
      </c>
      <c r="AK218" s="41"/>
      <c r="AL218" s="41"/>
    </row>
    <row r="219" spans="1:38" s="19" customFormat="1" ht="15" customHeight="1" x14ac:dyDescent="0.25">
      <c r="A219" s="30" t="s">
        <v>3500</v>
      </c>
      <c r="B219" s="30" t="s">
        <v>669</v>
      </c>
      <c r="C219" s="30" t="s">
        <v>688</v>
      </c>
      <c r="D219" s="30" t="s">
        <v>693</v>
      </c>
      <c r="E219" s="30" t="s">
        <v>694</v>
      </c>
      <c r="F219" s="30" t="s">
        <v>691</v>
      </c>
      <c r="G219" s="30" t="s">
        <v>695</v>
      </c>
      <c r="H219" s="30" t="s">
        <v>696</v>
      </c>
      <c r="I219" s="30" t="s">
        <v>697</v>
      </c>
      <c r="J219" s="30" t="s">
        <v>698</v>
      </c>
      <c r="K219" s="30">
        <v>652</v>
      </c>
      <c r="L219" s="30">
        <v>133</v>
      </c>
      <c r="M219" s="30">
        <v>52700</v>
      </c>
      <c r="N219" s="30">
        <v>1506</v>
      </c>
      <c r="O219" s="30" t="s">
        <v>58</v>
      </c>
      <c r="P219" s="30">
        <v>1.2</v>
      </c>
      <c r="Q219" s="30" t="s">
        <v>676</v>
      </c>
      <c r="R219" s="30">
        <v>2</v>
      </c>
      <c r="S219" s="30">
        <v>0</v>
      </c>
      <c r="T219" s="30">
        <v>22</v>
      </c>
      <c r="U219" s="30" t="s">
        <v>157</v>
      </c>
      <c r="V219" s="30" t="s">
        <v>699</v>
      </c>
      <c r="W219" s="30" t="s">
        <v>239</v>
      </c>
      <c r="X219" s="30" t="s">
        <v>113</v>
      </c>
      <c r="Y219" s="30" t="s">
        <v>57</v>
      </c>
      <c r="Z219" s="30" t="s">
        <v>59</v>
      </c>
      <c r="AA219" s="30" t="s">
        <v>57</v>
      </c>
      <c r="AB219" s="30" t="s">
        <v>57</v>
      </c>
      <c r="AC219" s="30" t="s">
        <v>57</v>
      </c>
      <c r="AD219" s="30" t="s">
        <v>57</v>
      </c>
      <c r="AE219" s="30" t="s">
        <v>57</v>
      </c>
      <c r="AF219" s="30" t="s">
        <v>57</v>
      </c>
      <c r="AG219" s="30" t="s">
        <v>57</v>
      </c>
      <c r="AH219" s="30" t="s">
        <v>57</v>
      </c>
      <c r="AI219" s="30" t="s">
        <v>57</v>
      </c>
      <c r="AJ219" s="30" t="s">
        <v>137</v>
      </c>
      <c r="AK219" s="41"/>
      <c r="AL219" s="41" t="s">
        <v>1020</v>
      </c>
    </row>
    <row r="220" spans="1:38" s="19" customFormat="1" ht="15" customHeight="1" x14ac:dyDescent="0.25">
      <c r="A220" s="30" t="s">
        <v>3500</v>
      </c>
      <c r="B220" s="30" t="s">
        <v>669</v>
      </c>
      <c r="C220" s="30" t="s">
        <v>679</v>
      </c>
      <c r="D220" s="30" t="s">
        <v>680</v>
      </c>
      <c r="E220" s="30" t="s">
        <v>681</v>
      </c>
      <c r="F220" s="30" t="s">
        <v>682</v>
      </c>
      <c r="G220" s="30" t="s">
        <v>683</v>
      </c>
      <c r="H220" s="30" t="s">
        <v>684</v>
      </c>
      <c r="I220" s="30" t="s">
        <v>685</v>
      </c>
      <c r="J220" s="30" t="s">
        <v>686</v>
      </c>
      <c r="K220" s="30">
        <v>90</v>
      </c>
      <c r="L220" s="30">
        <v>45</v>
      </c>
      <c r="M220" s="30">
        <v>0</v>
      </c>
      <c r="N220" s="30">
        <v>0</v>
      </c>
      <c r="O220" s="30" t="s">
        <v>59</v>
      </c>
      <c r="P220" s="30"/>
      <c r="Q220" s="30"/>
      <c r="R220" s="30"/>
      <c r="S220" s="30"/>
      <c r="T220" s="30"/>
      <c r="U220" s="30"/>
      <c r="V220" s="30"/>
      <c r="W220" s="30"/>
      <c r="X220" s="30"/>
      <c r="Y220" s="30" t="s">
        <v>57</v>
      </c>
      <c r="Z220" s="30"/>
      <c r="AA220" s="30" t="s">
        <v>57</v>
      </c>
      <c r="AB220" s="30" t="s">
        <v>687</v>
      </c>
      <c r="AC220" s="30" t="s">
        <v>57</v>
      </c>
      <c r="AD220" s="30" t="s">
        <v>57</v>
      </c>
      <c r="AE220" s="30" t="s">
        <v>137</v>
      </c>
      <c r="AF220" s="30" t="s">
        <v>137</v>
      </c>
      <c r="AG220" s="30" t="s">
        <v>137</v>
      </c>
      <c r="AH220" s="30" t="s">
        <v>57</v>
      </c>
      <c r="AI220" s="30" t="s">
        <v>137</v>
      </c>
      <c r="AJ220" s="30" t="s">
        <v>137</v>
      </c>
      <c r="AK220" s="41"/>
      <c r="AL220" s="41"/>
    </row>
    <row r="221" spans="1:38" s="19" customFormat="1" ht="15" customHeight="1" x14ac:dyDescent="0.25">
      <c r="A221" s="30" t="s">
        <v>3500</v>
      </c>
      <c r="B221" s="30" t="s">
        <v>669</v>
      </c>
      <c r="C221" s="30" t="s">
        <v>732</v>
      </c>
      <c r="D221" s="30" t="s">
        <v>733</v>
      </c>
      <c r="E221" s="30" t="s">
        <v>734</v>
      </c>
      <c r="F221" s="30" t="s">
        <v>735</v>
      </c>
      <c r="G221" s="30" t="s">
        <v>736</v>
      </c>
      <c r="H221" s="30" t="s">
        <v>640</v>
      </c>
      <c r="I221" s="30" t="s">
        <v>737</v>
      </c>
      <c r="J221" s="30" t="s">
        <v>738</v>
      </c>
      <c r="K221" s="30">
        <v>333</v>
      </c>
      <c r="L221" s="30">
        <v>47</v>
      </c>
      <c r="M221" s="30">
        <v>47095</v>
      </c>
      <c r="N221" s="30">
        <v>1737</v>
      </c>
      <c r="O221" s="30" t="s">
        <v>59</v>
      </c>
      <c r="P221" s="30"/>
      <c r="Q221" s="30"/>
      <c r="R221" s="30"/>
      <c r="S221" s="30"/>
      <c r="T221" s="30">
        <v>1</v>
      </c>
      <c r="U221" s="30"/>
      <c r="V221" s="30"/>
      <c r="W221" s="30"/>
      <c r="X221" s="30"/>
      <c r="Y221" s="30" t="s">
        <v>57</v>
      </c>
      <c r="Z221" s="30" t="s">
        <v>137</v>
      </c>
      <c r="AA221" s="30" t="s">
        <v>57</v>
      </c>
      <c r="AB221" s="30" t="s">
        <v>57</v>
      </c>
      <c r="AC221" s="30" t="s">
        <v>57</v>
      </c>
      <c r="AD221" s="30" t="s">
        <v>57</v>
      </c>
      <c r="AE221" s="30" t="s">
        <v>57</v>
      </c>
      <c r="AF221" s="30" t="s">
        <v>57</v>
      </c>
      <c r="AG221" s="30" t="s">
        <v>137</v>
      </c>
      <c r="AH221" s="30" t="s">
        <v>57</v>
      </c>
      <c r="AI221" s="30" t="s">
        <v>57</v>
      </c>
      <c r="AJ221" s="30" t="s">
        <v>137</v>
      </c>
      <c r="AK221" s="41" t="s">
        <v>1024</v>
      </c>
      <c r="AL221" s="41"/>
    </row>
    <row r="222" spans="1:38" s="19" customFormat="1" ht="15" customHeight="1" x14ac:dyDescent="0.25">
      <c r="A222" s="30" t="s">
        <v>3500</v>
      </c>
      <c r="B222" s="30" t="s">
        <v>669</v>
      </c>
      <c r="C222" s="30" t="s">
        <v>712</v>
      </c>
      <c r="D222" s="30" t="s">
        <v>713</v>
      </c>
      <c r="E222" s="30" t="s">
        <v>714</v>
      </c>
      <c r="F222" s="30" t="s">
        <v>107</v>
      </c>
      <c r="G222" s="30" t="s">
        <v>715</v>
      </c>
      <c r="H222" s="30" t="s">
        <v>716</v>
      </c>
      <c r="I222" s="30" t="s">
        <v>717</v>
      </c>
      <c r="J222" s="30" t="s">
        <v>718</v>
      </c>
      <c r="K222" s="30">
        <v>330</v>
      </c>
      <c r="L222" s="30">
        <v>65</v>
      </c>
      <c r="M222" s="30">
        <v>0</v>
      </c>
      <c r="N222" s="30">
        <v>0</v>
      </c>
      <c r="O222" s="30" t="s">
        <v>59</v>
      </c>
      <c r="P222" s="30">
        <v>1</v>
      </c>
      <c r="Q222" s="30" t="s">
        <v>719</v>
      </c>
      <c r="R222" s="30">
        <v>0</v>
      </c>
      <c r="S222" s="30">
        <v>0</v>
      </c>
      <c r="T222" s="30">
        <v>0</v>
      </c>
      <c r="U222" s="30" t="s">
        <v>247</v>
      </c>
      <c r="V222" s="30"/>
      <c r="W222" s="30"/>
      <c r="X222" s="30"/>
      <c r="Y222" s="30" t="s">
        <v>57</v>
      </c>
      <c r="Z222" s="30" t="s">
        <v>137</v>
      </c>
      <c r="AA222" s="30" t="s">
        <v>57</v>
      </c>
      <c r="AB222" s="30" t="s">
        <v>57</v>
      </c>
      <c r="AC222" s="30" t="s">
        <v>57</v>
      </c>
      <c r="AD222" s="30" t="s">
        <v>57</v>
      </c>
      <c r="AE222" s="30" t="s">
        <v>57</v>
      </c>
      <c r="AF222" s="30" t="s">
        <v>137</v>
      </c>
      <c r="AG222" s="30" t="s">
        <v>57</v>
      </c>
      <c r="AH222" s="30" t="s">
        <v>57</v>
      </c>
      <c r="AI222" s="30" t="s">
        <v>137</v>
      </c>
      <c r="AJ222" s="30" t="s">
        <v>57</v>
      </c>
      <c r="AK222" s="41" t="s">
        <v>1022</v>
      </c>
      <c r="AL222" s="41"/>
    </row>
    <row r="223" spans="1:38" s="19" customFormat="1" ht="15" customHeight="1" x14ac:dyDescent="0.25">
      <c r="A223" s="30" t="s">
        <v>3500</v>
      </c>
      <c r="B223" s="30" t="s">
        <v>669</v>
      </c>
      <c r="C223" s="30" t="s">
        <v>670</v>
      </c>
      <c r="D223" s="30" t="s">
        <v>671</v>
      </c>
      <c r="E223" s="30" t="s">
        <v>672</v>
      </c>
      <c r="F223" s="30" t="s">
        <v>673</v>
      </c>
      <c r="G223" s="30" t="s">
        <v>674</v>
      </c>
      <c r="H223" s="30" t="s">
        <v>664</v>
      </c>
      <c r="I223" s="30"/>
      <c r="J223" s="30" t="s">
        <v>675</v>
      </c>
      <c r="K223" s="30">
        <v>205</v>
      </c>
      <c r="L223" s="30">
        <v>4</v>
      </c>
      <c r="M223" s="30">
        <v>0</v>
      </c>
      <c r="N223" s="30">
        <v>0</v>
      </c>
      <c r="O223" s="30" t="s">
        <v>59</v>
      </c>
      <c r="P223" s="30">
        <v>0.2</v>
      </c>
      <c r="Q223" s="30" t="s">
        <v>676</v>
      </c>
      <c r="R223" s="30"/>
      <c r="S223" s="30"/>
      <c r="T223" s="30"/>
      <c r="U223" s="30" t="s">
        <v>677</v>
      </c>
      <c r="V223" s="30" t="s">
        <v>386</v>
      </c>
      <c r="W223" s="30" t="s">
        <v>156</v>
      </c>
      <c r="X223" s="30" t="s">
        <v>620</v>
      </c>
      <c r="Y223" s="30" t="s">
        <v>57</v>
      </c>
      <c r="Z223" s="30" t="s">
        <v>137</v>
      </c>
      <c r="AA223" s="30" t="s">
        <v>137</v>
      </c>
      <c r="AB223" s="30" t="s">
        <v>137</v>
      </c>
      <c r="AC223" s="30" t="s">
        <v>57</v>
      </c>
      <c r="AD223" s="30" t="s">
        <v>57</v>
      </c>
      <c r="AE223" s="30" t="s">
        <v>57</v>
      </c>
      <c r="AF223" s="30" t="s">
        <v>678</v>
      </c>
      <c r="AG223" s="30" t="s">
        <v>57</v>
      </c>
      <c r="AH223" s="30" t="s">
        <v>137</v>
      </c>
      <c r="AI223" s="30" t="s">
        <v>137</v>
      </c>
      <c r="AJ223" s="30" t="s">
        <v>137</v>
      </c>
      <c r="AK223" s="41"/>
      <c r="AL223" s="41" t="s">
        <v>1019</v>
      </c>
    </row>
    <row r="224" spans="1:38" s="19" customFormat="1" ht="15" customHeight="1" x14ac:dyDescent="0.25">
      <c r="A224" s="30" t="s">
        <v>3500</v>
      </c>
      <c r="B224" s="30" t="s">
        <v>669</v>
      </c>
      <c r="C224" s="30" t="s">
        <v>700</v>
      </c>
      <c r="D224" s="30" t="s">
        <v>701</v>
      </c>
      <c r="E224" s="30" t="s">
        <v>702</v>
      </c>
      <c r="F224" s="30" t="s">
        <v>703</v>
      </c>
      <c r="G224" s="30" t="s">
        <v>704</v>
      </c>
      <c r="H224" s="30" t="s">
        <v>684</v>
      </c>
      <c r="I224" s="30" t="s">
        <v>705</v>
      </c>
      <c r="J224" s="30" t="s">
        <v>706</v>
      </c>
      <c r="K224" s="30" t="s">
        <v>707</v>
      </c>
      <c r="L224" s="30">
        <v>35</v>
      </c>
      <c r="M224" s="30">
        <v>25000</v>
      </c>
      <c r="N224" s="30">
        <v>0</v>
      </c>
      <c r="O224" s="30" t="s">
        <v>59</v>
      </c>
      <c r="P224" s="30" t="s">
        <v>708</v>
      </c>
      <c r="Q224" s="30" t="s">
        <v>709</v>
      </c>
      <c r="R224" s="30">
        <v>0</v>
      </c>
      <c r="S224" s="30">
        <v>1</v>
      </c>
      <c r="T224" s="30">
        <v>16</v>
      </c>
      <c r="U224" s="30" t="s">
        <v>710</v>
      </c>
      <c r="V224" s="30" t="s">
        <v>711</v>
      </c>
      <c r="W224" s="30"/>
      <c r="X224" s="30"/>
      <c r="Y224" s="30" t="s">
        <v>137</v>
      </c>
      <c r="Z224" s="30" t="s">
        <v>137</v>
      </c>
      <c r="AA224" s="30" t="s">
        <v>57</v>
      </c>
      <c r="AB224" s="30" t="s">
        <v>57</v>
      </c>
      <c r="AC224" s="30" t="s">
        <v>57</v>
      </c>
      <c r="AD224" s="30" t="s">
        <v>57</v>
      </c>
      <c r="AE224" s="30" t="s">
        <v>57</v>
      </c>
      <c r="AF224" s="30" t="s">
        <v>57</v>
      </c>
      <c r="AG224" s="30" t="s">
        <v>57</v>
      </c>
      <c r="AH224" s="30" t="s">
        <v>57</v>
      </c>
      <c r="AI224" s="30" t="s">
        <v>137</v>
      </c>
      <c r="AJ224" s="30" t="s">
        <v>137</v>
      </c>
      <c r="AK224" s="41"/>
      <c r="AL224" s="41" t="s">
        <v>1021</v>
      </c>
    </row>
    <row r="225" spans="1:38" s="19" customFormat="1" ht="15" customHeight="1" x14ac:dyDescent="0.25">
      <c r="A225" s="30" t="s">
        <v>3500</v>
      </c>
      <c r="B225" s="30" t="s">
        <v>634</v>
      </c>
      <c r="C225" s="30" t="s">
        <v>670</v>
      </c>
      <c r="D225" s="30" t="s">
        <v>720</v>
      </c>
      <c r="E225" s="30" t="s">
        <v>721</v>
      </c>
      <c r="F225" s="30" t="s">
        <v>722</v>
      </c>
      <c r="G225" s="30" t="s">
        <v>723</v>
      </c>
      <c r="H225" s="30" t="s">
        <v>724</v>
      </c>
      <c r="I225" s="30" t="s">
        <v>725</v>
      </c>
      <c r="J225" s="30" t="s">
        <v>726</v>
      </c>
      <c r="K225" s="30">
        <v>91</v>
      </c>
      <c r="L225" s="30">
        <v>30</v>
      </c>
      <c r="M225" s="30">
        <v>0</v>
      </c>
      <c r="N225" s="30">
        <v>0</v>
      </c>
      <c r="O225" s="30" t="s">
        <v>59</v>
      </c>
      <c r="P225" s="30">
        <v>0</v>
      </c>
      <c r="Q225" s="30" t="s">
        <v>727</v>
      </c>
      <c r="R225" s="30">
        <v>0</v>
      </c>
      <c r="S225" s="30">
        <v>0</v>
      </c>
      <c r="T225" s="30">
        <v>0</v>
      </c>
      <c r="U225" s="30" t="s">
        <v>728</v>
      </c>
      <c r="V225" s="30" t="s">
        <v>729</v>
      </c>
      <c r="W225" s="30" t="s">
        <v>730</v>
      </c>
      <c r="X225" s="30" t="s">
        <v>731</v>
      </c>
      <c r="Y225" s="30" t="s">
        <v>57</v>
      </c>
      <c r="Z225" s="30" t="s">
        <v>137</v>
      </c>
      <c r="AA225" s="30" t="s">
        <v>137</v>
      </c>
      <c r="AB225" s="30" t="s">
        <v>137</v>
      </c>
      <c r="AC225" s="30" t="s">
        <v>57</v>
      </c>
      <c r="AD225" s="30" t="s">
        <v>57</v>
      </c>
      <c r="AE225" s="30" t="s">
        <v>137</v>
      </c>
      <c r="AF225" s="30" t="s">
        <v>137</v>
      </c>
      <c r="AG225" s="30" t="s">
        <v>137</v>
      </c>
      <c r="AH225" s="30" t="s">
        <v>57</v>
      </c>
      <c r="AI225" s="30" t="s">
        <v>137</v>
      </c>
      <c r="AJ225" s="30" t="s">
        <v>137</v>
      </c>
      <c r="AK225" s="41" t="s">
        <v>1023</v>
      </c>
      <c r="AL225" s="41"/>
    </row>
    <row r="226" spans="1:38" s="19" customFormat="1" ht="15" customHeight="1" x14ac:dyDescent="0.25">
      <c r="A226" s="30" t="s">
        <v>3500</v>
      </c>
      <c r="B226" s="30" t="s">
        <v>634</v>
      </c>
      <c r="C226" s="30" t="s">
        <v>635</v>
      </c>
      <c r="D226" s="30" t="s">
        <v>636</v>
      </c>
      <c r="E226" s="30" t="s">
        <v>637</v>
      </c>
      <c r="F226" s="30" t="s">
        <v>638</v>
      </c>
      <c r="G226" s="30" t="s">
        <v>639</v>
      </c>
      <c r="H226" s="30" t="s">
        <v>640</v>
      </c>
      <c r="I226" s="30" t="s">
        <v>641</v>
      </c>
      <c r="J226" s="30" t="s">
        <v>642</v>
      </c>
      <c r="K226" s="30"/>
      <c r="L226" s="30"/>
      <c r="M226" s="30"/>
      <c r="N226" s="30"/>
      <c r="O226" s="30"/>
      <c r="P226" s="30"/>
      <c r="Q226" s="30"/>
      <c r="R226" s="30"/>
      <c r="S226" s="30"/>
      <c r="T226" s="30"/>
      <c r="U226" s="30" t="s">
        <v>240</v>
      </c>
      <c r="V226" s="30" t="s">
        <v>643</v>
      </c>
      <c r="W226" s="30" t="s">
        <v>644</v>
      </c>
      <c r="X226" s="30" t="s">
        <v>645</v>
      </c>
      <c r="Y226" s="30" t="s">
        <v>57</v>
      </c>
      <c r="Z226" s="30" t="s">
        <v>57</v>
      </c>
      <c r="AA226" s="30" t="s">
        <v>57</v>
      </c>
      <c r="AB226" s="30" t="s">
        <v>57</v>
      </c>
      <c r="AC226" s="30" t="s">
        <v>57</v>
      </c>
      <c r="AD226" s="30" t="s">
        <v>57</v>
      </c>
      <c r="AE226" s="30" t="s">
        <v>57</v>
      </c>
      <c r="AF226" s="30" t="s">
        <v>57</v>
      </c>
      <c r="AG226" s="30" t="s">
        <v>57</v>
      </c>
      <c r="AH226" s="30" t="s">
        <v>57</v>
      </c>
      <c r="AI226" s="30" t="s">
        <v>57</v>
      </c>
      <c r="AJ226" s="30" t="s">
        <v>57</v>
      </c>
      <c r="AK226" s="41"/>
      <c r="AL226" s="41" t="s">
        <v>1015</v>
      </c>
    </row>
    <row r="227" spans="1:38" s="19" customFormat="1" ht="15" customHeight="1" x14ac:dyDescent="0.25">
      <c r="A227" s="30" t="s">
        <v>3500</v>
      </c>
      <c r="B227" s="30" t="s">
        <v>634</v>
      </c>
      <c r="C227" s="30" t="s">
        <v>635</v>
      </c>
      <c r="D227" s="30" t="s">
        <v>646</v>
      </c>
      <c r="E227" s="30" t="s">
        <v>647</v>
      </c>
      <c r="F227" s="30" t="s">
        <v>648</v>
      </c>
      <c r="G227" s="30" t="s">
        <v>649</v>
      </c>
      <c r="H227" s="30" t="s">
        <v>650</v>
      </c>
      <c r="I227" s="30" t="s">
        <v>651</v>
      </c>
      <c r="J227" s="30" t="s">
        <v>652</v>
      </c>
      <c r="K227" s="30">
        <v>219</v>
      </c>
      <c r="L227" s="30">
        <v>42</v>
      </c>
      <c r="M227" s="30" t="s">
        <v>653</v>
      </c>
      <c r="N227" s="30" t="s">
        <v>653</v>
      </c>
      <c r="O227" s="30" t="s">
        <v>58</v>
      </c>
      <c r="P227" s="30">
        <v>24</v>
      </c>
      <c r="Q227" s="30" t="s">
        <v>654</v>
      </c>
      <c r="R227" s="30">
        <v>26</v>
      </c>
      <c r="S227" s="30">
        <v>2</v>
      </c>
      <c r="T227" s="30">
        <v>52</v>
      </c>
      <c r="U227" s="30" t="s">
        <v>655</v>
      </c>
      <c r="V227" s="30" t="s">
        <v>656</v>
      </c>
      <c r="W227" s="30" t="s">
        <v>657</v>
      </c>
      <c r="X227" s="30"/>
      <c r="Y227" s="30" t="s">
        <v>57</v>
      </c>
      <c r="Z227" s="30" t="s">
        <v>57</v>
      </c>
      <c r="AA227" s="30" t="s">
        <v>57</v>
      </c>
      <c r="AB227" s="30" t="s">
        <v>57</v>
      </c>
      <c r="AC227" s="30" t="s">
        <v>57</v>
      </c>
      <c r="AD227" s="30" t="s">
        <v>57</v>
      </c>
      <c r="AE227" s="30" t="s">
        <v>57</v>
      </c>
      <c r="AF227" s="30" t="s">
        <v>137</v>
      </c>
      <c r="AG227" s="30" t="s">
        <v>137</v>
      </c>
      <c r="AH227" s="30" t="s">
        <v>57</v>
      </c>
      <c r="AI227" s="30" t="s">
        <v>137</v>
      </c>
      <c r="AJ227" s="30" t="s">
        <v>57</v>
      </c>
      <c r="AK227" s="41" t="s">
        <v>1016</v>
      </c>
      <c r="AL227" s="41"/>
    </row>
    <row r="228" spans="1:38" s="19" customFormat="1" ht="15" customHeight="1" x14ac:dyDescent="0.25">
      <c r="A228" s="30" t="s">
        <v>3500</v>
      </c>
      <c r="B228" s="30" t="s">
        <v>749</v>
      </c>
      <c r="C228" s="30" t="s">
        <v>758</v>
      </c>
      <c r="D228" s="30" t="s">
        <v>759</v>
      </c>
      <c r="E228" s="30">
        <v>130002447</v>
      </c>
      <c r="F228" s="30" t="s">
        <v>273</v>
      </c>
      <c r="G228" s="30" t="s">
        <v>760</v>
      </c>
      <c r="H228" s="30" t="s">
        <v>761</v>
      </c>
      <c r="I228" s="30" t="s">
        <v>762</v>
      </c>
      <c r="J228" s="30" t="s">
        <v>763</v>
      </c>
      <c r="K228" s="30">
        <v>190</v>
      </c>
      <c r="L228" s="30">
        <v>68</v>
      </c>
      <c r="M228" s="30">
        <v>17437</v>
      </c>
      <c r="N228" s="30">
        <v>0</v>
      </c>
      <c r="O228" s="30" t="s">
        <v>58</v>
      </c>
      <c r="P228" s="30">
        <v>0.6</v>
      </c>
      <c r="Q228" s="30"/>
      <c r="R228" s="30">
        <v>0</v>
      </c>
      <c r="S228" s="30">
        <v>0</v>
      </c>
      <c r="T228" s="30">
        <v>0</v>
      </c>
      <c r="U228" s="30" t="s">
        <v>247</v>
      </c>
      <c r="V228" s="30" t="s">
        <v>764</v>
      </c>
      <c r="W228" s="30" t="s">
        <v>765</v>
      </c>
      <c r="X228" s="30"/>
      <c r="Y228" s="30" t="s">
        <v>57</v>
      </c>
      <c r="Z228" s="30" t="s">
        <v>137</v>
      </c>
      <c r="AA228" s="30" t="s">
        <v>57</v>
      </c>
      <c r="AB228" s="30" t="s">
        <v>57</v>
      </c>
      <c r="AC228" s="30" t="s">
        <v>57</v>
      </c>
      <c r="AD228" s="30" t="s">
        <v>57</v>
      </c>
      <c r="AE228" s="30" t="s">
        <v>57</v>
      </c>
      <c r="AF228" s="30" t="s">
        <v>137</v>
      </c>
      <c r="AG228" s="30" t="s">
        <v>137</v>
      </c>
      <c r="AH228" s="30" t="s">
        <v>57</v>
      </c>
      <c r="AI228" s="30" t="s">
        <v>137</v>
      </c>
      <c r="AJ228" s="30" t="s">
        <v>137</v>
      </c>
      <c r="AK228" s="41" t="s">
        <v>1025</v>
      </c>
      <c r="AL228" s="41" t="s">
        <v>1026</v>
      </c>
    </row>
    <row r="229" spans="1:38" s="19" customFormat="1" ht="15" customHeight="1" x14ac:dyDescent="0.25">
      <c r="A229" s="30" t="s">
        <v>3500</v>
      </c>
      <c r="B229" s="30" t="s">
        <v>749</v>
      </c>
      <c r="C229" s="30" t="s">
        <v>758</v>
      </c>
      <c r="D229" s="30" t="s">
        <v>1009</v>
      </c>
      <c r="E229" s="30">
        <v>130000409</v>
      </c>
      <c r="F229" s="30" t="s">
        <v>1010</v>
      </c>
      <c r="G229" s="30" t="s">
        <v>1011</v>
      </c>
      <c r="H229" s="30"/>
      <c r="I229" s="30"/>
      <c r="J229" s="30" t="s">
        <v>1012</v>
      </c>
      <c r="K229" s="30">
        <v>944</v>
      </c>
      <c r="L229" s="30"/>
      <c r="M229" s="30">
        <v>84892</v>
      </c>
      <c r="N229" s="30">
        <v>2315</v>
      </c>
      <c r="O229" s="30" t="s">
        <v>57</v>
      </c>
      <c r="P229" s="30">
        <v>3.6</v>
      </c>
      <c r="Q229" s="30" t="s">
        <v>288</v>
      </c>
      <c r="R229" s="30">
        <v>0</v>
      </c>
      <c r="S229" s="30">
        <v>0</v>
      </c>
      <c r="T229" s="30">
        <v>17</v>
      </c>
      <c r="U229" s="30" t="s">
        <v>1013</v>
      </c>
      <c r="V229" s="30" t="s">
        <v>113</v>
      </c>
      <c r="W229" s="30" t="s">
        <v>157</v>
      </c>
      <c r="X229" s="30" t="s">
        <v>1014</v>
      </c>
      <c r="Y229" s="30" t="s">
        <v>57</v>
      </c>
      <c r="Z229" s="30" t="s">
        <v>57</v>
      </c>
      <c r="AA229" s="30" t="s">
        <v>57</v>
      </c>
      <c r="AB229" s="30" t="s">
        <v>57</v>
      </c>
      <c r="AC229" s="30" t="s">
        <v>57</v>
      </c>
      <c r="AD229" s="30" t="s">
        <v>57</v>
      </c>
      <c r="AE229" s="30" t="s">
        <v>57</v>
      </c>
      <c r="AF229" s="30" t="s">
        <v>57</v>
      </c>
      <c r="AG229" s="30" t="s">
        <v>57</v>
      </c>
      <c r="AH229" s="30" t="s">
        <v>57</v>
      </c>
      <c r="AI229" s="30" t="s">
        <v>57</v>
      </c>
      <c r="AJ229" s="30" t="s">
        <v>57</v>
      </c>
      <c r="AK229" s="41"/>
      <c r="AL229" s="41" t="s">
        <v>1057</v>
      </c>
    </row>
    <row r="230" spans="1:38" s="19" customFormat="1" ht="15" customHeight="1" x14ac:dyDescent="0.25">
      <c r="A230" s="30" t="s">
        <v>3500</v>
      </c>
      <c r="B230" s="30" t="s">
        <v>749</v>
      </c>
      <c r="C230" s="30" t="s">
        <v>750</v>
      </c>
      <c r="D230" s="30" t="s">
        <v>751</v>
      </c>
      <c r="E230" s="30" t="s">
        <v>752</v>
      </c>
      <c r="F230" s="30" t="s">
        <v>753</v>
      </c>
      <c r="G230" s="30" t="s">
        <v>754</v>
      </c>
      <c r="H230" s="30" t="s">
        <v>755</v>
      </c>
      <c r="I230" s="30" t="s">
        <v>756</v>
      </c>
      <c r="J230" s="30" t="s">
        <v>757</v>
      </c>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41"/>
      <c r="AL230" s="41"/>
    </row>
    <row r="231" spans="1:38" ht="15" customHeight="1" x14ac:dyDescent="0.25">
      <c r="A231" s="30" t="s">
        <v>3500</v>
      </c>
      <c r="B231" s="30" t="s">
        <v>749</v>
      </c>
      <c r="C231" s="30" t="s">
        <v>766</v>
      </c>
      <c r="D231" s="30" t="s">
        <v>767</v>
      </c>
      <c r="E231" s="30" t="s">
        <v>768</v>
      </c>
      <c r="F231" s="30" t="s">
        <v>769</v>
      </c>
      <c r="G231" s="30" t="s">
        <v>770</v>
      </c>
      <c r="H231" s="30" t="s">
        <v>268</v>
      </c>
      <c r="I231" s="30" t="s">
        <v>771</v>
      </c>
      <c r="J231" s="30" t="s">
        <v>772</v>
      </c>
      <c r="K231" s="30">
        <v>117</v>
      </c>
      <c r="L231" s="30" t="s">
        <v>773</v>
      </c>
      <c r="M231" s="30">
        <v>26000</v>
      </c>
      <c r="N231" s="30">
        <v>1000</v>
      </c>
      <c r="O231" s="30"/>
      <c r="P231" s="30"/>
      <c r="Q231" s="30"/>
      <c r="R231" s="30"/>
      <c r="S231" s="30"/>
      <c r="T231" s="30"/>
      <c r="U231" s="30"/>
      <c r="V231" s="30"/>
      <c r="W231" s="30"/>
      <c r="X231" s="30"/>
      <c r="Y231" s="30" t="s">
        <v>59</v>
      </c>
      <c r="Z231" s="30" t="s">
        <v>59</v>
      </c>
      <c r="AA231" s="30" t="s">
        <v>58</v>
      </c>
      <c r="AB231" s="30" t="s">
        <v>774</v>
      </c>
      <c r="AC231" s="30" t="s">
        <v>58</v>
      </c>
      <c r="AD231" s="30" t="s">
        <v>58</v>
      </c>
      <c r="AE231" s="30" t="s">
        <v>59</v>
      </c>
      <c r="AF231" s="30" t="s">
        <v>59</v>
      </c>
      <c r="AG231" s="30" t="s">
        <v>58</v>
      </c>
      <c r="AH231" s="30" t="s">
        <v>58</v>
      </c>
      <c r="AI231" s="30" t="s">
        <v>58</v>
      </c>
      <c r="AJ231" s="30" t="s">
        <v>59</v>
      </c>
      <c r="AK231" s="41"/>
      <c r="AL231" s="41"/>
    </row>
    <row r="232" spans="1:38" ht="15" customHeight="1" x14ac:dyDescent="0.25">
      <c r="A232" s="30" t="s">
        <v>3500</v>
      </c>
      <c r="B232" s="30" t="s">
        <v>749</v>
      </c>
      <c r="C232" s="30" t="s">
        <v>789</v>
      </c>
      <c r="D232" s="30" t="s">
        <v>790</v>
      </c>
      <c r="E232" s="30">
        <v>130014228</v>
      </c>
      <c r="F232" s="30" t="s">
        <v>791</v>
      </c>
      <c r="G232" s="30" t="s">
        <v>792</v>
      </c>
      <c r="H232" s="30" t="s">
        <v>793</v>
      </c>
      <c r="I232" s="30" t="s">
        <v>794</v>
      </c>
      <c r="J232" s="30" t="s">
        <v>795</v>
      </c>
      <c r="K232" s="30">
        <v>795</v>
      </c>
      <c r="L232" s="30">
        <v>104</v>
      </c>
      <c r="M232" s="30">
        <v>29421</v>
      </c>
      <c r="N232" s="30">
        <v>4924</v>
      </c>
      <c r="O232" s="30" t="s">
        <v>58</v>
      </c>
      <c r="P232" s="30">
        <f>11.9+0.5+1+0.4+1</f>
        <v>14.8</v>
      </c>
      <c r="Q232" s="30" t="s">
        <v>790</v>
      </c>
      <c r="R232" s="30">
        <v>8</v>
      </c>
      <c r="S232" s="30">
        <v>2</v>
      </c>
      <c r="T232" s="30">
        <v>85</v>
      </c>
      <c r="U232" s="30" t="s">
        <v>796</v>
      </c>
      <c r="V232" s="30" t="s">
        <v>797</v>
      </c>
      <c r="W232" s="30" t="s">
        <v>124</v>
      </c>
      <c r="X232" s="30" t="s">
        <v>798</v>
      </c>
      <c r="Y232" s="30" t="s">
        <v>57</v>
      </c>
      <c r="Z232" s="30" t="s">
        <v>137</v>
      </c>
      <c r="AA232" s="30" t="s">
        <v>57</v>
      </c>
      <c r="AB232" s="30" t="s">
        <v>57</v>
      </c>
      <c r="AC232" s="30" t="s">
        <v>57</v>
      </c>
      <c r="AD232" s="30" t="s">
        <v>57</v>
      </c>
      <c r="AE232" s="30" t="s">
        <v>57</v>
      </c>
      <c r="AF232" s="30" t="s">
        <v>57</v>
      </c>
      <c r="AG232" s="30" t="s">
        <v>57</v>
      </c>
      <c r="AH232" s="30" t="s">
        <v>57</v>
      </c>
      <c r="AI232" s="30" t="s">
        <v>57</v>
      </c>
      <c r="AJ232" s="30" t="s">
        <v>137</v>
      </c>
      <c r="AK232" s="41"/>
      <c r="AL232" s="41" t="s">
        <v>1030</v>
      </c>
    </row>
    <row r="233" spans="1:38" ht="15" customHeight="1" x14ac:dyDescent="0.25">
      <c r="A233" s="30" t="s">
        <v>3500</v>
      </c>
      <c r="B233" s="30" t="s">
        <v>749</v>
      </c>
      <c r="C233" s="30" t="s">
        <v>789</v>
      </c>
      <c r="D233" s="30" t="s">
        <v>815</v>
      </c>
      <c r="E233" s="30">
        <v>130786494</v>
      </c>
      <c r="F233" s="30" t="s">
        <v>816</v>
      </c>
      <c r="G233" s="30" t="s">
        <v>817</v>
      </c>
      <c r="H233" s="30" t="s">
        <v>268</v>
      </c>
      <c r="I233" s="30">
        <v>491876701</v>
      </c>
      <c r="J233" s="30" t="s">
        <v>818</v>
      </c>
      <c r="K233" s="30">
        <v>159</v>
      </c>
      <c r="L233" s="30">
        <v>155</v>
      </c>
      <c r="M233" s="30"/>
      <c r="N233" s="30"/>
      <c r="O233" s="30" t="s">
        <v>59</v>
      </c>
      <c r="P233" s="30">
        <v>0</v>
      </c>
      <c r="Q233" s="30"/>
      <c r="R233" s="30">
        <v>0</v>
      </c>
      <c r="S233" s="30">
        <v>0</v>
      </c>
      <c r="T233" s="30">
        <v>0</v>
      </c>
      <c r="U233" s="30" t="s">
        <v>612</v>
      </c>
      <c r="V233" s="30" t="s">
        <v>819</v>
      </c>
      <c r="W233" s="30" t="s">
        <v>820</v>
      </c>
      <c r="X233" s="30"/>
      <c r="Y233" s="30" t="s">
        <v>57</v>
      </c>
      <c r="Z233" s="30" t="s">
        <v>137</v>
      </c>
      <c r="AA233" s="30" t="s">
        <v>137</v>
      </c>
      <c r="AB233" s="30" t="s">
        <v>137</v>
      </c>
      <c r="AC233" s="30" t="s">
        <v>137</v>
      </c>
      <c r="AD233" s="30" t="s">
        <v>57</v>
      </c>
      <c r="AE233" s="30" t="s">
        <v>137</v>
      </c>
      <c r="AF233" s="30" t="s">
        <v>137</v>
      </c>
      <c r="AG233" s="30" t="s">
        <v>137</v>
      </c>
      <c r="AH233" s="30" t="s">
        <v>137</v>
      </c>
      <c r="AI233" s="30" t="s">
        <v>137</v>
      </c>
      <c r="AJ233" s="30" t="s">
        <v>137</v>
      </c>
      <c r="AK233" s="41"/>
      <c r="AL233" s="41" t="s">
        <v>1033</v>
      </c>
    </row>
    <row r="234" spans="1:38" ht="15" customHeight="1" x14ac:dyDescent="0.25">
      <c r="A234" s="30" t="s">
        <v>3500</v>
      </c>
      <c r="B234" s="30" t="s">
        <v>749</v>
      </c>
      <c r="C234" s="30" t="s">
        <v>789</v>
      </c>
      <c r="D234" s="30" t="s">
        <v>821</v>
      </c>
      <c r="E234" s="30">
        <v>130002157</v>
      </c>
      <c r="F234" s="30" t="s">
        <v>822</v>
      </c>
      <c r="G234" s="30" t="s">
        <v>823</v>
      </c>
      <c r="H234" s="30" t="s">
        <v>824</v>
      </c>
      <c r="I234" s="30" t="s">
        <v>825</v>
      </c>
      <c r="J234" s="30" t="s">
        <v>826</v>
      </c>
      <c r="K234" s="30">
        <v>549</v>
      </c>
      <c r="L234" s="30">
        <v>94</v>
      </c>
      <c r="M234" s="30">
        <v>33552</v>
      </c>
      <c r="N234" s="30" t="s">
        <v>827</v>
      </c>
      <c r="O234" s="30" t="s">
        <v>58</v>
      </c>
      <c r="P234" s="30">
        <v>12.3</v>
      </c>
      <c r="Q234" s="30" t="s">
        <v>811</v>
      </c>
      <c r="R234" s="30">
        <v>15</v>
      </c>
      <c r="S234" s="30">
        <v>0</v>
      </c>
      <c r="T234" s="30">
        <v>55</v>
      </c>
      <c r="U234" s="30" t="s">
        <v>247</v>
      </c>
      <c r="V234" s="30" t="s">
        <v>781</v>
      </c>
      <c r="W234" s="30" t="s">
        <v>828</v>
      </c>
      <c r="X234" s="30" t="s">
        <v>113</v>
      </c>
      <c r="Y234" s="30" t="s">
        <v>57</v>
      </c>
      <c r="Z234" s="30" t="s">
        <v>57</v>
      </c>
      <c r="AA234" s="30" t="s">
        <v>57</v>
      </c>
      <c r="AB234" s="30" t="s">
        <v>57</v>
      </c>
      <c r="AC234" s="30" t="s">
        <v>57</v>
      </c>
      <c r="AD234" s="30" t="s">
        <v>57</v>
      </c>
      <c r="AE234" s="30" t="s">
        <v>57</v>
      </c>
      <c r="AF234" s="30" t="s">
        <v>57</v>
      </c>
      <c r="AG234" s="30" t="s">
        <v>137</v>
      </c>
      <c r="AH234" s="30" t="s">
        <v>57</v>
      </c>
      <c r="AI234" s="30" t="s">
        <v>137</v>
      </c>
      <c r="AJ234" s="30" t="s">
        <v>57</v>
      </c>
      <c r="AK234" s="41" t="s">
        <v>1034</v>
      </c>
      <c r="AL234" s="41" t="s">
        <v>1035</v>
      </c>
    </row>
    <row r="235" spans="1:38" ht="15" customHeight="1" x14ac:dyDescent="0.25">
      <c r="A235" s="30" t="s">
        <v>3500</v>
      </c>
      <c r="B235" s="30" t="s">
        <v>749</v>
      </c>
      <c r="C235" s="30" t="s">
        <v>789</v>
      </c>
      <c r="D235" s="30" t="s">
        <v>842</v>
      </c>
      <c r="E235" s="30">
        <v>130784051</v>
      </c>
      <c r="F235" s="30" t="s">
        <v>843</v>
      </c>
      <c r="G235" s="30" t="s">
        <v>844</v>
      </c>
      <c r="H235" s="30" t="s">
        <v>845</v>
      </c>
      <c r="I235" s="30" t="s">
        <v>846</v>
      </c>
      <c r="J235" s="30" t="s">
        <v>847</v>
      </c>
      <c r="K235" s="30">
        <v>329</v>
      </c>
      <c r="L235" s="30" t="s">
        <v>848</v>
      </c>
      <c r="M235" s="30">
        <v>0</v>
      </c>
      <c r="N235" s="30">
        <v>0</v>
      </c>
      <c r="O235" s="30" t="s">
        <v>58</v>
      </c>
      <c r="P235" s="30">
        <v>5.6</v>
      </c>
      <c r="Q235" s="30" t="s">
        <v>849</v>
      </c>
      <c r="R235" s="30">
        <v>4</v>
      </c>
      <c r="S235" s="30">
        <v>0</v>
      </c>
      <c r="T235" s="30">
        <v>17</v>
      </c>
      <c r="U235" s="30" t="s">
        <v>247</v>
      </c>
      <c r="V235" s="30" t="s">
        <v>113</v>
      </c>
      <c r="W235" s="30" t="s">
        <v>850</v>
      </c>
      <c r="X235" s="30" t="s">
        <v>280</v>
      </c>
      <c r="Y235" s="30" t="s">
        <v>57</v>
      </c>
      <c r="Z235" s="30" t="s">
        <v>137</v>
      </c>
      <c r="AA235" s="30" t="s">
        <v>57</v>
      </c>
      <c r="AB235" s="30" t="s">
        <v>57</v>
      </c>
      <c r="AC235" s="30" t="s">
        <v>57</v>
      </c>
      <c r="AD235" s="30" t="s">
        <v>57</v>
      </c>
      <c r="AE235" s="30" t="s">
        <v>57</v>
      </c>
      <c r="AF235" s="30" t="s">
        <v>137</v>
      </c>
      <c r="AG235" s="30" t="s">
        <v>57</v>
      </c>
      <c r="AH235" s="30" t="s">
        <v>57</v>
      </c>
      <c r="AI235" s="30" t="s">
        <v>137</v>
      </c>
      <c r="AJ235" s="30" t="s">
        <v>57</v>
      </c>
      <c r="AK235" s="41" t="s">
        <v>1038</v>
      </c>
      <c r="AL235" s="41"/>
    </row>
    <row r="236" spans="1:38" ht="15" customHeight="1" x14ac:dyDescent="0.25">
      <c r="A236" s="30" t="s">
        <v>3500</v>
      </c>
      <c r="B236" s="30" t="s">
        <v>749</v>
      </c>
      <c r="C236" s="30" t="s">
        <v>789</v>
      </c>
      <c r="D236" s="30" t="s">
        <v>851</v>
      </c>
      <c r="E236" s="30">
        <v>130001928</v>
      </c>
      <c r="F236" s="30" t="s">
        <v>852</v>
      </c>
      <c r="G236" s="30" t="s">
        <v>853</v>
      </c>
      <c r="H236" s="30" t="s">
        <v>275</v>
      </c>
      <c r="I236" s="30" t="s">
        <v>854</v>
      </c>
      <c r="J236" s="30" t="s">
        <v>855</v>
      </c>
      <c r="K236" s="30"/>
      <c r="L236" s="30"/>
      <c r="M236" s="30"/>
      <c r="N236" s="30"/>
      <c r="O236" s="30" t="s">
        <v>58</v>
      </c>
      <c r="P236" s="30">
        <v>1</v>
      </c>
      <c r="Q236" s="30" t="s">
        <v>811</v>
      </c>
      <c r="R236" s="30"/>
      <c r="S236" s="30">
        <v>1</v>
      </c>
      <c r="T236" s="30">
        <v>1</v>
      </c>
      <c r="U236" s="30" t="s">
        <v>386</v>
      </c>
      <c r="V236" s="30" t="s">
        <v>856</v>
      </c>
      <c r="W236" s="30" t="s">
        <v>857</v>
      </c>
      <c r="X236" s="30" t="s">
        <v>858</v>
      </c>
      <c r="Y236" s="30" t="s">
        <v>57</v>
      </c>
      <c r="Z236" s="30" t="s">
        <v>137</v>
      </c>
      <c r="AA236" s="30" t="s">
        <v>137</v>
      </c>
      <c r="AB236" s="30" t="s">
        <v>137</v>
      </c>
      <c r="AC236" s="30" t="s">
        <v>57</v>
      </c>
      <c r="AD236" s="30" t="s">
        <v>57</v>
      </c>
      <c r="AE236" s="30" t="s">
        <v>137</v>
      </c>
      <c r="AF236" s="30" t="s">
        <v>137</v>
      </c>
      <c r="AG236" s="30" t="s">
        <v>57</v>
      </c>
      <c r="AH236" s="30" t="s">
        <v>137</v>
      </c>
      <c r="AI236" s="30" t="s">
        <v>137</v>
      </c>
      <c r="AJ236" s="30" t="s">
        <v>137</v>
      </c>
      <c r="AK236" s="41"/>
      <c r="AL236" s="41" t="s">
        <v>1039</v>
      </c>
    </row>
    <row r="237" spans="1:38" ht="15" customHeight="1" x14ac:dyDescent="0.25">
      <c r="A237" s="30" t="s">
        <v>3500</v>
      </c>
      <c r="B237" s="30" t="s">
        <v>749</v>
      </c>
      <c r="C237" s="30" t="s">
        <v>775</v>
      </c>
      <c r="D237" s="30" t="s">
        <v>776</v>
      </c>
      <c r="E237" s="30">
        <v>130786049</v>
      </c>
      <c r="F237" s="30" t="s">
        <v>777</v>
      </c>
      <c r="G237" s="30" t="s">
        <v>778</v>
      </c>
      <c r="H237" s="30" t="s">
        <v>650</v>
      </c>
      <c r="I237" s="30" t="s">
        <v>779</v>
      </c>
      <c r="J237" s="30" t="s">
        <v>780</v>
      </c>
      <c r="K237" s="30"/>
      <c r="L237" s="30"/>
      <c r="M237" s="30"/>
      <c r="N237" s="30"/>
      <c r="O237" s="30"/>
      <c r="P237" s="30"/>
      <c r="Q237" s="30"/>
      <c r="R237" s="30"/>
      <c r="S237" s="30"/>
      <c r="T237" s="30"/>
      <c r="U237" s="30" t="s">
        <v>781</v>
      </c>
      <c r="V237" s="30" t="s">
        <v>183</v>
      </c>
      <c r="W237" s="30" t="s">
        <v>247</v>
      </c>
      <c r="X237" s="30" t="s">
        <v>262</v>
      </c>
      <c r="Y237" s="30" t="s">
        <v>57</v>
      </c>
      <c r="Z237" s="30" t="s">
        <v>57</v>
      </c>
      <c r="AA237" s="30" t="s">
        <v>57</v>
      </c>
      <c r="AB237" s="30" t="s">
        <v>57</v>
      </c>
      <c r="AC237" s="30" t="s">
        <v>57</v>
      </c>
      <c r="AD237" s="30" t="s">
        <v>57</v>
      </c>
      <c r="AE237" s="30" t="s">
        <v>57</v>
      </c>
      <c r="AF237" s="30" t="s">
        <v>57</v>
      </c>
      <c r="AG237" s="30" t="s">
        <v>57</v>
      </c>
      <c r="AH237" s="30" t="s">
        <v>57</v>
      </c>
      <c r="AI237" s="30" t="s">
        <v>57</v>
      </c>
      <c r="AJ237" s="30" t="s">
        <v>57</v>
      </c>
      <c r="AK237" s="41" t="s">
        <v>1027</v>
      </c>
      <c r="AL237" s="41" t="s">
        <v>1028</v>
      </c>
    </row>
    <row r="238" spans="1:38" ht="15" customHeight="1" x14ac:dyDescent="0.25">
      <c r="A238" s="30" t="s">
        <v>3500</v>
      </c>
      <c r="B238" s="30" t="s">
        <v>749</v>
      </c>
      <c r="C238" s="30" t="s">
        <v>775</v>
      </c>
      <c r="D238" s="30" t="s">
        <v>782</v>
      </c>
      <c r="E238" s="30" t="s">
        <v>637</v>
      </c>
      <c r="F238" s="30" t="s">
        <v>402</v>
      </c>
      <c r="G238" s="30" t="s">
        <v>783</v>
      </c>
      <c r="H238" s="30" t="s">
        <v>650</v>
      </c>
      <c r="I238" s="30" t="s">
        <v>784</v>
      </c>
      <c r="J238" s="30" t="s">
        <v>785</v>
      </c>
      <c r="K238" s="30"/>
      <c r="L238" s="30"/>
      <c r="M238" s="30"/>
      <c r="N238" s="30"/>
      <c r="O238" s="30"/>
      <c r="P238" s="30"/>
      <c r="Q238" s="30"/>
      <c r="R238" s="30"/>
      <c r="S238" s="30"/>
      <c r="T238" s="30"/>
      <c r="U238" s="30" t="s">
        <v>786</v>
      </c>
      <c r="V238" s="30" t="s">
        <v>397</v>
      </c>
      <c r="W238" s="30" t="s">
        <v>787</v>
      </c>
      <c r="X238" s="30" t="s">
        <v>788</v>
      </c>
      <c r="Y238" s="30" t="s">
        <v>57</v>
      </c>
      <c r="Z238" s="30" t="s">
        <v>57</v>
      </c>
      <c r="AA238" s="30" t="s">
        <v>57</v>
      </c>
      <c r="AB238" s="30" t="s">
        <v>57</v>
      </c>
      <c r="AC238" s="30" t="s">
        <v>57</v>
      </c>
      <c r="AD238" s="30" t="s">
        <v>57</v>
      </c>
      <c r="AE238" s="30" t="s">
        <v>57</v>
      </c>
      <c r="AF238" s="30" t="s">
        <v>137</v>
      </c>
      <c r="AG238" s="30" t="s">
        <v>137</v>
      </c>
      <c r="AH238" s="30" t="s">
        <v>57</v>
      </c>
      <c r="AI238" s="30" t="s">
        <v>137</v>
      </c>
      <c r="AJ238" s="30" t="s">
        <v>57</v>
      </c>
      <c r="AK238" s="41"/>
      <c r="AL238" s="41" t="s">
        <v>1029</v>
      </c>
    </row>
    <row r="239" spans="1:38" ht="15" customHeight="1" x14ac:dyDescent="0.25">
      <c r="A239" s="30" t="s">
        <v>3500</v>
      </c>
      <c r="B239" s="30" t="s">
        <v>749</v>
      </c>
      <c r="C239" s="30" t="s">
        <v>775</v>
      </c>
      <c r="D239" s="30" t="s">
        <v>807</v>
      </c>
      <c r="E239" s="30">
        <v>130783723</v>
      </c>
      <c r="F239" s="30" t="s">
        <v>340</v>
      </c>
      <c r="G239" s="30" t="s">
        <v>808</v>
      </c>
      <c r="H239" s="30" t="s">
        <v>268</v>
      </c>
      <c r="I239" s="30" t="s">
        <v>809</v>
      </c>
      <c r="J239" s="30" t="s">
        <v>810</v>
      </c>
      <c r="K239" s="30">
        <v>120</v>
      </c>
      <c r="L239" s="30">
        <v>54</v>
      </c>
      <c r="M239" s="30">
        <v>0</v>
      </c>
      <c r="N239" s="30">
        <v>0</v>
      </c>
      <c r="O239" s="30" t="s">
        <v>59</v>
      </c>
      <c r="P239" s="30">
        <v>1</v>
      </c>
      <c r="Q239" s="30" t="s">
        <v>811</v>
      </c>
      <c r="R239" s="30">
        <v>1</v>
      </c>
      <c r="S239" s="30">
        <v>0</v>
      </c>
      <c r="T239" s="30">
        <v>0</v>
      </c>
      <c r="U239" s="30" t="s">
        <v>812</v>
      </c>
      <c r="V239" s="30" t="s">
        <v>487</v>
      </c>
      <c r="W239" s="30" t="s">
        <v>813</v>
      </c>
      <c r="X239" s="30" t="s">
        <v>814</v>
      </c>
      <c r="Y239" s="30" t="s">
        <v>57</v>
      </c>
      <c r="Z239" s="30" t="s">
        <v>137</v>
      </c>
      <c r="AA239" s="30" t="s">
        <v>137</v>
      </c>
      <c r="AB239" s="30" t="s">
        <v>137</v>
      </c>
      <c r="AC239" s="30" t="s">
        <v>57</v>
      </c>
      <c r="AD239" s="30" t="s">
        <v>57</v>
      </c>
      <c r="AE239" s="30" t="s">
        <v>137</v>
      </c>
      <c r="AF239" s="30" t="s">
        <v>137</v>
      </c>
      <c r="AG239" s="30" t="s">
        <v>137</v>
      </c>
      <c r="AH239" s="30" t="s">
        <v>57</v>
      </c>
      <c r="AI239" s="30" t="s">
        <v>137</v>
      </c>
      <c r="AJ239" s="30" t="s">
        <v>137</v>
      </c>
      <c r="AK239" s="41" t="s">
        <v>1031</v>
      </c>
      <c r="AL239" s="41" t="s">
        <v>1032</v>
      </c>
    </row>
    <row r="240" spans="1:38" ht="15" customHeight="1" x14ac:dyDescent="0.25">
      <c r="A240" s="30" t="s">
        <v>3500</v>
      </c>
      <c r="B240" s="30" t="s">
        <v>749</v>
      </c>
      <c r="C240" s="30" t="s">
        <v>829</v>
      </c>
      <c r="D240" s="30" t="s">
        <v>830</v>
      </c>
      <c r="E240" s="30">
        <v>130789316</v>
      </c>
      <c r="F240" s="30" t="s">
        <v>831</v>
      </c>
      <c r="G240" s="30" t="s">
        <v>832</v>
      </c>
      <c r="H240" s="30" t="s">
        <v>833</v>
      </c>
      <c r="I240" s="30" t="s">
        <v>834</v>
      </c>
      <c r="J240" s="30" t="s">
        <v>835</v>
      </c>
      <c r="K240" s="30">
        <v>567</v>
      </c>
      <c r="L240" s="30">
        <v>112</v>
      </c>
      <c r="M240" s="30">
        <v>48097</v>
      </c>
      <c r="N240" s="30" t="s">
        <v>836</v>
      </c>
      <c r="O240" s="30" t="s">
        <v>3527</v>
      </c>
      <c r="P240" s="30">
        <v>1</v>
      </c>
      <c r="Q240" s="30" t="s">
        <v>837</v>
      </c>
      <c r="R240" s="30">
        <v>0</v>
      </c>
      <c r="S240" s="30">
        <v>0</v>
      </c>
      <c r="T240" s="30">
        <v>2</v>
      </c>
      <c r="U240" s="30" t="s">
        <v>838</v>
      </c>
      <c r="V240" s="30" t="s">
        <v>839</v>
      </c>
      <c r="W240" s="30" t="s">
        <v>840</v>
      </c>
      <c r="X240" s="30" t="s">
        <v>841</v>
      </c>
      <c r="Y240" s="30" t="s">
        <v>57</v>
      </c>
      <c r="Z240" s="30" t="s">
        <v>137</v>
      </c>
      <c r="AA240" s="30" t="s">
        <v>57</v>
      </c>
      <c r="AB240" s="30" t="s">
        <v>57</v>
      </c>
      <c r="AC240" s="30" t="s">
        <v>57</v>
      </c>
      <c r="AD240" s="30" t="s">
        <v>57</v>
      </c>
      <c r="AE240" s="30" t="s">
        <v>57</v>
      </c>
      <c r="AF240" s="30" t="s">
        <v>57</v>
      </c>
      <c r="AG240" s="30" t="s">
        <v>57</v>
      </c>
      <c r="AH240" s="30" t="s">
        <v>57</v>
      </c>
      <c r="AI240" s="30" t="s">
        <v>57</v>
      </c>
      <c r="AJ240" s="30" t="s">
        <v>137</v>
      </c>
      <c r="AK240" s="41" t="s">
        <v>1036</v>
      </c>
      <c r="AL240" s="41" t="s">
        <v>1037</v>
      </c>
    </row>
    <row r="241" spans="1:38" ht="15" customHeight="1" x14ac:dyDescent="0.25">
      <c r="A241" s="30" t="s">
        <v>3500</v>
      </c>
      <c r="B241" s="30" t="s">
        <v>749</v>
      </c>
      <c r="C241" s="30" t="s">
        <v>799</v>
      </c>
      <c r="D241" s="30" t="s">
        <v>800</v>
      </c>
      <c r="E241" s="30">
        <v>130001225</v>
      </c>
      <c r="F241" s="30" t="s">
        <v>801</v>
      </c>
      <c r="G241" s="30" t="s">
        <v>802</v>
      </c>
      <c r="H241" s="30" t="s">
        <v>803</v>
      </c>
      <c r="I241" s="30" t="s">
        <v>804</v>
      </c>
      <c r="J241" s="30" t="s">
        <v>805</v>
      </c>
      <c r="K241" s="30">
        <v>359</v>
      </c>
      <c r="L241" s="30">
        <v>15</v>
      </c>
      <c r="M241" s="30">
        <v>42328</v>
      </c>
      <c r="N241" s="30">
        <v>1186</v>
      </c>
      <c r="O241" s="30" t="s">
        <v>59</v>
      </c>
      <c r="P241" s="30">
        <v>0</v>
      </c>
      <c r="Q241" s="30" t="s">
        <v>806</v>
      </c>
      <c r="R241" s="30">
        <v>0</v>
      </c>
      <c r="S241" s="30">
        <v>0</v>
      </c>
      <c r="T241" s="30">
        <v>2</v>
      </c>
      <c r="U241" s="30" t="s">
        <v>699</v>
      </c>
      <c r="V241" s="30"/>
      <c r="W241" s="30"/>
      <c r="X241" s="30"/>
      <c r="Y241" s="30" t="s">
        <v>57</v>
      </c>
      <c r="Z241" s="30" t="s">
        <v>137</v>
      </c>
      <c r="AA241" s="30" t="s">
        <v>57</v>
      </c>
      <c r="AB241" s="30" t="s">
        <v>57</v>
      </c>
      <c r="AC241" s="30" t="s">
        <v>57</v>
      </c>
      <c r="AD241" s="30" t="s">
        <v>57</v>
      </c>
      <c r="AE241" s="30" t="s">
        <v>137</v>
      </c>
      <c r="AF241" s="30" t="s">
        <v>137</v>
      </c>
      <c r="AG241" s="30" t="s">
        <v>137</v>
      </c>
      <c r="AH241" s="30" t="s">
        <v>57</v>
      </c>
      <c r="AI241" s="30" t="s">
        <v>57</v>
      </c>
      <c r="AJ241" s="30" t="s">
        <v>137</v>
      </c>
      <c r="AK241" s="41"/>
      <c r="AL241" s="41"/>
    </row>
    <row r="242" spans="1:38" ht="15" customHeight="1" x14ac:dyDescent="0.25">
      <c r="A242" s="30" t="s">
        <v>3500</v>
      </c>
      <c r="B242" s="30" t="s">
        <v>978</v>
      </c>
      <c r="C242" s="30" t="s">
        <v>979</v>
      </c>
      <c r="D242" s="30" t="s">
        <v>980</v>
      </c>
      <c r="E242" s="30" t="s">
        <v>981</v>
      </c>
      <c r="F242" s="30" t="s">
        <v>982</v>
      </c>
      <c r="G242" s="30" t="s">
        <v>983</v>
      </c>
      <c r="H242" s="30" t="s">
        <v>803</v>
      </c>
      <c r="I242" s="30" t="s">
        <v>984</v>
      </c>
      <c r="J242" s="30" t="s">
        <v>985</v>
      </c>
      <c r="K242" s="30">
        <v>500</v>
      </c>
      <c r="L242" s="30" t="s">
        <v>986</v>
      </c>
      <c r="M242" s="30">
        <v>37000</v>
      </c>
      <c r="N242" s="30">
        <v>1000</v>
      </c>
      <c r="O242" s="30" t="s">
        <v>59</v>
      </c>
      <c r="P242" s="30">
        <v>0</v>
      </c>
      <c r="Q242" s="30" t="s">
        <v>987</v>
      </c>
      <c r="R242" s="30">
        <v>0</v>
      </c>
      <c r="S242" s="30">
        <v>0</v>
      </c>
      <c r="T242" s="30">
        <v>2</v>
      </c>
      <c r="U242" s="30" t="s">
        <v>988</v>
      </c>
      <c r="V242" s="30" t="s">
        <v>781</v>
      </c>
      <c r="W242" s="30"/>
      <c r="X242" s="30"/>
      <c r="Y242" s="30" t="s">
        <v>57</v>
      </c>
      <c r="Z242" s="30" t="s">
        <v>137</v>
      </c>
      <c r="AA242" s="30" t="s">
        <v>57</v>
      </c>
      <c r="AB242" s="30" t="s">
        <v>57</v>
      </c>
      <c r="AC242" s="30" t="s">
        <v>57</v>
      </c>
      <c r="AD242" s="30" t="s">
        <v>57</v>
      </c>
      <c r="AE242" s="30" t="s">
        <v>137</v>
      </c>
      <c r="AF242" s="30" t="s">
        <v>57</v>
      </c>
      <c r="AG242" s="30" t="s">
        <v>57</v>
      </c>
      <c r="AH242" s="30" t="s">
        <v>57</v>
      </c>
      <c r="AI242" s="30" t="s">
        <v>57</v>
      </c>
      <c r="AJ242" s="30" t="s">
        <v>137</v>
      </c>
      <c r="AK242" s="41" t="s">
        <v>1055</v>
      </c>
      <c r="AL242" s="41" t="s">
        <v>1056</v>
      </c>
    </row>
    <row r="243" spans="1:38" ht="15" customHeight="1" x14ac:dyDescent="0.25">
      <c r="A243" s="30" t="s">
        <v>3500</v>
      </c>
      <c r="B243" s="30" t="s">
        <v>859</v>
      </c>
      <c r="C243" s="30" t="s">
        <v>888</v>
      </c>
      <c r="D243" s="30" t="s">
        <v>889</v>
      </c>
      <c r="E243" s="30" t="s">
        <v>890</v>
      </c>
      <c r="F243" s="30" t="s">
        <v>891</v>
      </c>
      <c r="G243" s="30" t="s">
        <v>892</v>
      </c>
      <c r="H243" s="30" t="s">
        <v>893</v>
      </c>
      <c r="I243" s="30" t="s">
        <v>894</v>
      </c>
      <c r="J243" s="30" t="s">
        <v>895</v>
      </c>
      <c r="K243" s="30" t="s">
        <v>896</v>
      </c>
      <c r="L243" s="30" t="s">
        <v>897</v>
      </c>
      <c r="M243" s="30" t="s">
        <v>653</v>
      </c>
      <c r="N243" s="30" t="s">
        <v>653</v>
      </c>
      <c r="O243" s="30" t="s">
        <v>59</v>
      </c>
      <c r="P243" s="30" t="s">
        <v>59</v>
      </c>
      <c r="Q243" s="30"/>
      <c r="R243" s="30">
        <v>0</v>
      </c>
      <c r="S243" s="30">
        <v>0</v>
      </c>
      <c r="T243" s="30">
        <v>0</v>
      </c>
      <c r="U243" s="30"/>
      <c r="V243" s="30"/>
      <c r="W243" s="30"/>
      <c r="X243" s="30"/>
      <c r="Y243" s="30" t="s">
        <v>137</v>
      </c>
      <c r="Z243" s="30" t="s">
        <v>137</v>
      </c>
      <c r="AA243" s="30" t="s">
        <v>137</v>
      </c>
      <c r="AB243" s="30" t="s">
        <v>137</v>
      </c>
      <c r="AC243" s="30" t="s">
        <v>137</v>
      </c>
      <c r="AD243" s="30" t="s">
        <v>57</v>
      </c>
      <c r="AE243" s="30" t="s">
        <v>137</v>
      </c>
      <c r="AF243" s="30" t="s">
        <v>137</v>
      </c>
      <c r="AG243" s="30" t="s">
        <v>137</v>
      </c>
      <c r="AH243" s="30" t="s">
        <v>137</v>
      </c>
      <c r="AI243" s="30" t="s">
        <v>137</v>
      </c>
      <c r="AJ243" s="30" t="s">
        <v>137</v>
      </c>
      <c r="AK243" s="41"/>
      <c r="AL243" s="41" t="s">
        <v>1043</v>
      </c>
    </row>
    <row r="244" spans="1:38" ht="15" customHeight="1" x14ac:dyDescent="0.25">
      <c r="A244" s="30" t="s">
        <v>3500</v>
      </c>
      <c r="B244" s="30" t="s">
        <v>859</v>
      </c>
      <c r="C244" s="30" t="s">
        <v>871</v>
      </c>
      <c r="D244" s="30" t="s">
        <v>872</v>
      </c>
      <c r="E244" s="30" t="s">
        <v>873</v>
      </c>
      <c r="F244" s="30" t="s">
        <v>874</v>
      </c>
      <c r="G244" s="30" t="s">
        <v>875</v>
      </c>
      <c r="H244" s="30" t="s">
        <v>876</v>
      </c>
      <c r="I244" s="30" t="s">
        <v>877</v>
      </c>
      <c r="J244" s="30" t="s">
        <v>878</v>
      </c>
      <c r="K244" s="30">
        <v>94</v>
      </c>
      <c r="L244" s="30">
        <v>18</v>
      </c>
      <c r="M244" s="30">
        <v>21426</v>
      </c>
      <c r="N244" s="30">
        <v>340</v>
      </c>
      <c r="O244" s="30" t="s">
        <v>879</v>
      </c>
      <c r="P244" s="30">
        <v>0</v>
      </c>
      <c r="Q244" s="30" t="s">
        <v>880</v>
      </c>
      <c r="R244" s="30"/>
      <c r="S244" s="30"/>
      <c r="T244" s="30"/>
      <c r="U244" s="30" t="s">
        <v>881</v>
      </c>
      <c r="V244" s="30" t="s">
        <v>882</v>
      </c>
      <c r="W244" s="30" t="s">
        <v>883</v>
      </c>
      <c r="X244" s="30"/>
      <c r="Y244" s="30" t="s">
        <v>57</v>
      </c>
      <c r="Z244" s="30" t="s">
        <v>884</v>
      </c>
      <c r="AA244" s="30" t="s">
        <v>57</v>
      </c>
      <c r="AB244" s="30" t="s">
        <v>885</v>
      </c>
      <c r="AC244" s="30" t="s">
        <v>57</v>
      </c>
      <c r="AD244" s="30" t="s">
        <v>57</v>
      </c>
      <c r="AE244" s="30" t="s">
        <v>57</v>
      </c>
      <c r="AF244" s="30" t="s">
        <v>57</v>
      </c>
      <c r="AG244" s="30" t="s">
        <v>886</v>
      </c>
      <c r="AH244" s="30" t="s">
        <v>57</v>
      </c>
      <c r="AI244" s="30" t="s">
        <v>57</v>
      </c>
      <c r="AJ244" s="30" t="s">
        <v>887</v>
      </c>
      <c r="AK244" s="41" t="s">
        <v>1041</v>
      </c>
      <c r="AL244" s="41" t="s">
        <v>1042</v>
      </c>
    </row>
    <row r="245" spans="1:38" ht="15" customHeight="1" x14ac:dyDescent="0.25">
      <c r="A245" s="30" t="s">
        <v>3500</v>
      </c>
      <c r="B245" s="30" t="s">
        <v>859</v>
      </c>
      <c r="C245" s="30" t="s">
        <v>1001</v>
      </c>
      <c r="D245" s="30" t="s">
        <v>1002</v>
      </c>
      <c r="E245" s="30" t="s">
        <v>1003</v>
      </c>
      <c r="F245" s="30" t="s">
        <v>1004</v>
      </c>
      <c r="G245" s="30" t="s">
        <v>1005</v>
      </c>
      <c r="H245" s="30" t="s">
        <v>1006</v>
      </c>
      <c r="I245" s="30" t="s">
        <v>1007</v>
      </c>
      <c r="J245" s="30" t="s">
        <v>1008</v>
      </c>
      <c r="K245" s="30">
        <v>62</v>
      </c>
      <c r="L245" s="30">
        <v>0</v>
      </c>
      <c r="M245" s="30">
        <v>8868</v>
      </c>
      <c r="N245" s="30"/>
      <c r="O245" s="30" t="s">
        <v>467</v>
      </c>
      <c r="P245" s="30">
        <v>0</v>
      </c>
      <c r="Q245" s="30"/>
      <c r="R245" s="30">
        <v>0</v>
      </c>
      <c r="S245" s="30">
        <v>0</v>
      </c>
      <c r="T245" s="30">
        <v>0</v>
      </c>
      <c r="U245" s="30"/>
      <c r="V245" s="30"/>
      <c r="W245" s="30"/>
      <c r="X245" s="30"/>
      <c r="Y245" s="30" t="s">
        <v>137</v>
      </c>
      <c r="Z245" s="30" t="s">
        <v>137</v>
      </c>
      <c r="AA245" s="30" t="s">
        <v>137</v>
      </c>
      <c r="AB245" s="30" t="s">
        <v>137</v>
      </c>
      <c r="AC245" s="30" t="s">
        <v>57</v>
      </c>
      <c r="AD245" s="30" t="s">
        <v>57</v>
      </c>
      <c r="AE245" s="30" t="s">
        <v>137</v>
      </c>
      <c r="AF245" s="30" t="s">
        <v>137</v>
      </c>
      <c r="AG245" s="30" t="s">
        <v>137</v>
      </c>
      <c r="AH245" s="30" t="s">
        <v>137</v>
      </c>
      <c r="AI245" s="30" t="s">
        <v>137</v>
      </c>
      <c r="AJ245" s="30" t="s">
        <v>137</v>
      </c>
      <c r="AK245" s="41"/>
      <c r="AL245" s="41"/>
    </row>
    <row r="246" spans="1:38" ht="15" customHeight="1" x14ac:dyDescent="0.25">
      <c r="A246" s="30" t="s">
        <v>3500</v>
      </c>
      <c r="B246" s="30" t="s">
        <v>859</v>
      </c>
      <c r="C246" s="30" t="s">
        <v>860</v>
      </c>
      <c r="D246" s="30" t="s">
        <v>861</v>
      </c>
      <c r="E246" s="30" t="s">
        <v>862</v>
      </c>
      <c r="F246" s="30" t="s">
        <v>863</v>
      </c>
      <c r="G246" s="30" t="s">
        <v>864</v>
      </c>
      <c r="H246" s="30" t="s">
        <v>865</v>
      </c>
      <c r="I246" s="30" t="s">
        <v>866</v>
      </c>
      <c r="J246" s="30" t="s">
        <v>867</v>
      </c>
      <c r="K246" s="30">
        <f>190+60+22+67</f>
        <v>339</v>
      </c>
      <c r="L246" s="30">
        <v>43</v>
      </c>
      <c r="M246" s="30">
        <v>44180</v>
      </c>
      <c r="N246" s="30">
        <v>1027</v>
      </c>
      <c r="O246" s="30" t="s">
        <v>59</v>
      </c>
      <c r="P246" s="30">
        <v>1</v>
      </c>
      <c r="Q246" s="30" t="s">
        <v>827</v>
      </c>
      <c r="R246" s="30">
        <v>0</v>
      </c>
      <c r="S246" s="30">
        <v>0</v>
      </c>
      <c r="T246" s="30">
        <v>7</v>
      </c>
      <c r="U246" s="30" t="s">
        <v>868</v>
      </c>
      <c r="V246" s="30" t="s">
        <v>397</v>
      </c>
      <c r="W246" s="30" t="s">
        <v>869</v>
      </c>
      <c r="X246" s="30" t="s">
        <v>870</v>
      </c>
      <c r="Y246" s="30" t="s">
        <v>57</v>
      </c>
      <c r="Z246" s="30" t="s">
        <v>137</v>
      </c>
      <c r="AA246" s="30" t="s">
        <v>57</v>
      </c>
      <c r="AB246" s="30" t="s">
        <v>57</v>
      </c>
      <c r="AC246" s="30" t="s">
        <v>57</v>
      </c>
      <c r="AD246" s="30" t="s">
        <v>57</v>
      </c>
      <c r="AE246" s="30" t="s">
        <v>57</v>
      </c>
      <c r="AF246" s="30" t="s">
        <v>57</v>
      </c>
      <c r="AG246" s="30" t="s">
        <v>57</v>
      </c>
      <c r="AH246" s="30" t="s">
        <v>57</v>
      </c>
      <c r="AI246" s="30" t="s">
        <v>57</v>
      </c>
      <c r="AJ246" s="30" t="s">
        <v>137</v>
      </c>
      <c r="AK246" s="41" t="s">
        <v>1040</v>
      </c>
      <c r="AL246" s="41"/>
    </row>
    <row r="247" spans="1:38" ht="15" customHeight="1" x14ac:dyDescent="0.25">
      <c r="A247" s="30" t="s">
        <v>3500</v>
      </c>
      <c r="B247" s="30" t="s">
        <v>898</v>
      </c>
      <c r="C247" s="30" t="s">
        <v>922</v>
      </c>
      <c r="D247" s="30" t="s">
        <v>923</v>
      </c>
      <c r="E247" s="30">
        <v>830100517</v>
      </c>
      <c r="F247" s="30" t="s">
        <v>901</v>
      </c>
      <c r="G247" s="30" t="s">
        <v>902</v>
      </c>
      <c r="H247" s="30" t="s">
        <v>903</v>
      </c>
      <c r="I247" s="30" t="s">
        <v>904</v>
      </c>
      <c r="J247" s="30" t="s">
        <v>905</v>
      </c>
      <c r="K247" s="30"/>
      <c r="L247" s="30"/>
      <c r="M247" s="30">
        <v>29741</v>
      </c>
      <c r="N247" s="30">
        <v>740</v>
      </c>
      <c r="O247" s="30" t="s">
        <v>137</v>
      </c>
      <c r="P247" s="30">
        <v>0</v>
      </c>
      <c r="Q247" s="30" t="s">
        <v>906</v>
      </c>
      <c r="R247" s="30">
        <v>0</v>
      </c>
      <c r="S247" s="30">
        <v>0</v>
      </c>
      <c r="T247" s="30">
        <v>0</v>
      </c>
      <c r="U247" s="30"/>
      <c r="V247" s="30"/>
      <c r="W247" s="30"/>
      <c r="X247" s="30"/>
      <c r="Y247" s="30"/>
      <c r="Z247" s="30"/>
      <c r="AA247" s="30"/>
      <c r="AB247" s="30"/>
      <c r="AC247" s="30"/>
      <c r="AD247" s="30"/>
      <c r="AE247" s="30"/>
      <c r="AF247" s="30"/>
      <c r="AG247" s="30"/>
      <c r="AH247" s="30"/>
      <c r="AI247" s="30"/>
      <c r="AJ247" s="30"/>
      <c r="AK247" s="41"/>
      <c r="AL247" s="41"/>
    </row>
    <row r="248" spans="1:38" ht="15" customHeight="1" x14ac:dyDescent="0.25">
      <c r="A248" s="30" t="s">
        <v>3500</v>
      </c>
      <c r="B248" s="30" t="s">
        <v>898</v>
      </c>
      <c r="C248" s="30" t="s">
        <v>924</v>
      </c>
      <c r="D248" s="30" t="s">
        <v>925</v>
      </c>
      <c r="E248" s="30">
        <v>830100525</v>
      </c>
      <c r="F248" s="30" t="s">
        <v>901</v>
      </c>
      <c r="G248" s="30" t="s">
        <v>902</v>
      </c>
      <c r="H248" s="30" t="s">
        <v>903</v>
      </c>
      <c r="I248" s="30" t="s">
        <v>904</v>
      </c>
      <c r="J248" s="30" t="s">
        <v>905</v>
      </c>
      <c r="K248" s="30"/>
      <c r="L248" s="30"/>
      <c r="M248" s="30">
        <v>39613</v>
      </c>
      <c r="N248" s="30">
        <v>1088</v>
      </c>
      <c r="O248" s="30" t="s">
        <v>137</v>
      </c>
      <c r="P248" s="30">
        <v>0</v>
      </c>
      <c r="Q248" s="30" t="s">
        <v>906</v>
      </c>
      <c r="R248" s="30"/>
      <c r="S248" s="30"/>
      <c r="T248" s="30"/>
      <c r="U248" s="30" t="s">
        <v>926</v>
      </c>
      <c r="V248" s="30" t="s">
        <v>247</v>
      </c>
      <c r="W248" s="30"/>
      <c r="X248" s="30"/>
      <c r="Y248" s="30" t="s">
        <v>57</v>
      </c>
      <c r="Z248" s="30" t="s">
        <v>137</v>
      </c>
      <c r="AA248" s="30" t="s">
        <v>57</v>
      </c>
      <c r="AB248" s="30" t="s">
        <v>57</v>
      </c>
      <c r="AC248" s="30" t="s">
        <v>57</v>
      </c>
      <c r="AD248" s="30" t="s">
        <v>57</v>
      </c>
      <c r="AE248" s="30"/>
      <c r="AF248" s="30" t="s">
        <v>57</v>
      </c>
      <c r="AG248" s="30" t="s">
        <v>57</v>
      </c>
      <c r="AH248" s="30" t="s">
        <v>57</v>
      </c>
      <c r="AI248" s="30" t="s">
        <v>57</v>
      </c>
      <c r="AJ248" s="30" t="s">
        <v>137</v>
      </c>
      <c r="AK248" s="41"/>
      <c r="AL248" s="41"/>
    </row>
    <row r="249" spans="1:38" ht="15" customHeight="1" x14ac:dyDescent="0.25">
      <c r="A249" s="30" t="s">
        <v>3500</v>
      </c>
      <c r="B249" s="30" t="s">
        <v>898</v>
      </c>
      <c r="C249" s="30" t="s">
        <v>917</v>
      </c>
      <c r="D249" s="30" t="s">
        <v>918</v>
      </c>
      <c r="E249" s="30">
        <v>830100566</v>
      </c>
      <c r="F249" s="30" t="s">
        <v>901</v>
      </c>
      <c r="G249" s="30" t="s">
        <v>902</v>
      </c>
      <c r="H249" s="30" t="s">
        <v>903</v>
      </c>
      <c r="I249" s="30" t="s">
        <v>904</v>
      </c>
      <c r="J249" s="30" t="s">
        <v>905</v>
      </c>
      <c r="K249" s="30">
        <v>494</v>
      </c>
      <c r="L249" s="30">
        <v>36</v>
      </c>
      <c r="M249" s="30">
        <v>49540</v>
      </c>
      <c r="N249" s="30">
        <v>1404</v>
      </c>
      <c r="O249" s="30" t="s">
        <v>58</v>
      </c>
      <c r="P249" s="30">
        <v>1</v>
      </c>
      <c r="Q249" s="30" t="s">
        <v>906</v>
      </c>
      <c r="R249" s="30">
        <v>0</v>
      </c>
      <c r="S249" s="30">
        <v>0</v>
      </c>
      <c r="T249" s="30">
        <v>6</v>
      </c>
      <c r="U249" s="30" t="s">
        <v>247</v>
      </c>
      <c r="V249" s="30" t="s">
        <v>781</v>
      </c>
      <c r="W249" s="30" t="s">
        <v>240</v>
      </c>
      <c r="X249" s="30" t="s">
        <v>156</v>
      </c>
      <c r="Y249" s="30" t="s">
        <v>57</v>
      </c>
      <c r="Z249" s="30" t="s">
        <v>137</v>
      </c>
      <c r="AA249" s="30" t="s">
        <v>57</v>
      </c>
      <c r="AB249" s="30" t="s">
        <v>57</v>
      </c>
      <c r="AC249" s="30" t="s">
        <v>57</v>
      </c>
      <c r="AD249" s="30" t="s">
        <v>57</v>
      </c>
      <c r="AE249" s="30" t="s">
        <v>57</v>
      </c>
      <c r="AF249" s="30" t="s">
        <v>57</v>
      </c>
      <c r="AG249" s="30" t="s">
        <v>57</v>
      </c>
      <c r="AH249" s="30" t="s">
        <v>57</v>
      </c>
      <c r="AI249" s="30" t="s">
        <v>57</v>
      </c>
      <c r="AJ249" s="30" t="s">
        <v>57</v>
      </c>
      <c r="AK249" s="41" t="s">
        <v>1048</v>
      </c>
      <c r="AL249" s="41" t="s">
        <v>1049</v>
      </c>
    </row>
    <row r="250" spans="1:38" ht="15" customHeight="1" x14ac:dyDescent="0.25">
      <c r="A250" s="30" t="s">
        <v>3500</v>
      </c>
      <c r="B250" s="30" t="s">
        <v>898</v>
      </c>
      <c r="C250" s="30" t="s">
        <v>919</v>
      </c>
      <c r="D250" s="30" t="s">
        <v>920</v>
      </c>
      <c r="E250" s="30">
        <v>830100533</v>
      </c>
      <c r="F250" s="30" t="s">
        <v>901</v>
      </c>
      <c r="G250" s="30" t="s">
        <v>902</v>
      </c>
      <c r="H250" s="30" t="s">
        <v>903</v>
      </c>
      <c r="I250" s="30" t="s">
        <v>904</v>
      </c>
      <c r="J250" s="30" t="s">
        <v>905</v>
      </c>
      <c r="K250" s="30">
        <v>418</v>
      </c>
      <c r="L250" s="30">
        <v>4</v>
      </c>
      <c r="M250" s="30">
        <v>35904</v>
      </c>
      <c r="N250" s="30">
        <v>948</v>
      </c>
      <c r="O250" s="30" t="s">
        <v>137</v>
      </c>
      <c r="P250" s="30">
        <v>0</v>
      </c>
      <c r="Q250" s="30" t="s">
        <v>906</v>
      </c>
      <c r="R250" s="30">
        <v>0</v>
      </c>
      <c r="S250" s="30">
        <v>0</v>
      </c>
      <c r="T250" s="30">
        <v>0</v>
      </c>
      <c r="U250" s="30" t="s">
        <v>921</v>
      </c>
      <c r="V250" s="30" t="s">
        <v>781</v>
      </c>
      <c r="W250" s="30" t="s">
        <v>113</v>
      </c>
      <c r="X250" s="30" t="s">
        <v>386</v>
      </c>
      <c r="Y250" s="30" t="s">
        <v>57</v>
      </c>
      <c r="Z250" s="30" t="s">
        <v>137</v>
      </c>
      <c r="AA250" s="30" t="s">
        <v>57</v>
      </c>
      <c r="AB250" s="30" t="s">
        <v>57</v>
      </c>
      <c r="AC250" s="30" t="s">
        <v>57</v>
      </c>
      <c r="AD250" s="30" t="s">
        <v>57</v>
      </c>
      <c r="AE250" s="30" t="s">
        <v>137</v>
      </c>
      <c r="AF250" s="30" t="s">
        <v>57</v>
      </c>
      <c r="AG250" s="30" t="s">
        <v>137</v>
      </c>
      <c r="AH250" s="30" t="s">
        <v>57</v>
      </c>
      <c r="AI250" s="30" t="s">
        <v>57</v>
      </c>
      <c r="AJ250" s="30" t="s">
        <v>137</v>
      </c>
      <c r="AK250" s="41"/>
      <c r="AL250" s="41"/>
    </row>
    <row r="251" spans="1:38" ht="15" customHeight="1" x14ac:dyDescent="0.25">
      <c r="A251" s="30" t="s">
        <v>3500</v>
      </c>
      <c r="B251" s="30" t="s">
        <v>898</v>
      </c>
      <c r="C251" s="30" t="s">
        <v>919</v>
      </c>
      <c r="D251" s="30" t="s">
        <v>937</v>
      </c>
      <c r="E251" s="30">
        <v>830100103</v>
      </c>
      <c r="F251" s="30" t="s">
        <v>938</v>
      </c>
      <c r="G251" s="30" t="s">
        <v>939</v>
      </c>
      <c r="H251" s="30" t="s">
        <v>275</v>
      </c>
      <c r="I251" s="30" t="s">
        <v>940</v>
      </c>
      <c r="J251" s="30" t="s">
        <v>941</v>
      </c>
      <c r="K251" s="30" t="s">
        <v>942</v>
      </c>
      <c r="L251" s="30" t="s">
        <v>943</v>
      </c>
      <c r="M251" s="30">
        <v>2450</v>
      </c>
      <c r="N251" s="30">
        <v>0</v>
      </c>
      <c r="O251" s="30" t="s">
        <v>58</v>
      </c>
      <c r="P251" s="30">
        <v>1.34</v>
      </c>
      <c r="Q251" s="30" t="s">
        <v>719</v>
      </c>
      <c r="R251" s="30">
        <v>0</v>
      </c>
      <c r="S251" s="30">
        <v>0</v>
      </c>
      <c r="T251" s="30">
        <v>10</v>
      </c>
      <c r="U251" s="30" t="s">
        <v>247</v>
      </c>
      <c r="V251" s="30"/>
      <c r="W251" s="30"/>
      <c r="X251" s="30"/>
      <c r="Y251" s="30" t="s">
        <v>57</v>
      </c>
      <c r="Z251" s="30" t="s">
        <v>137</v>
      </c>
      <c r="AA251" s="30" t="s">
        <v>57</v>
      </c>
      <c r="AB251" s="30" t="s">
        <v>57</v>
      </c>
      <c r="AC251" s="30" t="s">
        <v>57</v>
      </c>
      <c r="AD251" s="30" t="s">
        <v>57</v>
      </c>
      <c r="AE251" s="30" t="s">
        <v>57</v>
      </c>
      <c r="AF251" s="30" t="s">
        <v>57</v>
      </c>
      <c r="AG251" s="30" t="s">
        <v>137</v>
      </c>
      <c r="AH251" s="30" t="s">
        <v>57</v>
      </c>
      <c r="AI251" s="30" t="s">
        <v>137</v>
      </c>
      <c r="AJ251" s="30" t="s">
        <v>944</v>
      </c>
      <c r="AK251" s="41"/>
      <c r="AL251" s="41" t="s">
        <v>1050</v>
      </c>
    </row>
    <row r="252" spans="1:38" ht="15" customHeight="1" x14ac:dyDescent="0.25">
      <c r="A252" s="30" t="s">
        <v>3500</v>
      </c>
      <c r="B252" s="30" t="s">
        <v>898</v>
      </c>
      <c r="C252" s="30" t="s">
        <v>935</v>
      </c>
      <c r="D252" s="30" t="s">
        <v>936</v>
      </c>
      <c r="E252" s="30">
        <v>830008819</v>
      </c>
      <c r="F252" s="30" t="s">
        <v>901</v>
      </c>
      <c r="G252" s="30" t="s">
        <v>902</v>
      </c>
      <c r="H252" s="30" t="s">
        <v>903</v>
      </c>
      <c r="I252" s="30" t="s">
        <v>904</v>
      </c>
      <c r="J252" s="30" t="s">
        <v>905</v>
      </c>
      <c r="K252" s="30"/>
      <c r="L252" s="30"/>
      <c r="M252" s="30" t="s">
        <v>136</v>
      </c>
      <c r="N252" s="30" t="s">
        <v>136</v>
      </c>
      <c r="O252" s="30" t="s">
        <v>137</v>
      </c>
      <c r="P252" s="30">
        <v>0</v>
      </c>
      <c r="Q252" s="30" t="s">
        <v>906</v>
      </c>
      <c r="R252" s="30">
        <v>0</v>
      </c>
      <c r="S252" s="30">
        <v>0</v>
      </c>
      <c r="T252" s="30">
        <v>0</v>
      </c>
      <c r="U252" s="30" t="s">
        <v>386</v>
      </c>
      <c r="V252" s="30"/>
      <c r="W252" s="30"/>
      <c r="X252" s="30"/>
      <c r="Y252" s="30"/>
      <c r="Z252" s="30"/>
      <c r="AA252" s="30"/>
      <c r="AB252" s="30"/>
      <c r="AC252" s="30"/>
      <c r="AD252" s="30"/>
      <c r="AE252" s="30"/>
      <c r="AF252" s="30"/>
      <c r="AG252" s="30"/>
      <c r="AH252" s="30"/>
      <c r="AI252" s="30"/>
      <c r="AJ252" s="30"/>
      <c r="AK252" s="41"/>
      <c r="AL252" s="41"/>
    </row>
    <row r="253" spans="1:38" ht="15" customHeight="1" x14ac:dyDescent="0.25">
      <c r="A253" s="30" t="s">
        <v>3500</v>
      </c>
      <c r="B253" s="30" t="s">
        <v>898</v>
      </c>
      <c r="C253" s="30" t="s">
        <v>927</v>
      </c>
      <c r="D253" s="30" t="s">
        <v>928</v>
      </c>
      <c r="E253" s="30">
        <v>830101200</v>
      </c>
      <c r="F253" s="30" t="s">
        <v>901</v>
      </c>
      <c r="G253" s="30" t="s">
        <v>902</v>
      </c>
      <c r="H253" s="30" t="s">
        <v>903</v>
      </c>
      <c r="I253" s="30" t="s">
        <v>904</v>
      </c>
      <c r="J253" s="30" t="s">
        <v>905</v>
      </c>
      <c r="K253" s="30">
        <v>309</v>
      </c>
      <c r="L253" s="30"/>
      <c r="M253" s="30" t="s">
        <v>136</v>
      </c>
      <c r="N253" s="30" t="s">
        <v>136</v>
      </c>
      <c r="O253" s="30" t="s">
        <v>137</v>
      </c>
      <c r="P253" s="30">
        <v>0</v>
      </c>
      <c r="Q253" s="30" t="s">
        <v>906</v>
      </c>
      <c r="R253" s="30">
        <v>0</v>
      </c>
      <c r="S253" s="30">
        <v>0</v>
      </c>
      <c r="T253" s="30">
        <v>0</v>
      </c>
      <c r="U253" s="30" t="s">
        <v>730</v>
      </c>
      <c r="V253" s="30" t="s">
        <v>929</v>
      </c>
      <c r="W253" s="30" t="s">
        <v>930</v>
      </c>
      <c r="X253" s="30" t="s">
        <v>931</v>
      </c>
      <c r="Y253" s="30"/>
      <c r="Z253" s="30" t="s">
        <v>137</v>
      </c>
      <c r="AA253" s="30" t="s">
        <v>137</v>
      </c>
      <c r="AB253" s="30" t="s">
        <v>137</v>
      </c>
      <c r="AC253" s="30" t="s">
        <v>137</v>
      </c>
      <c r="AD253" s="30" t="s">
        <v>57</v>
      </c>
      <c r="AE253" s="30" t="s">
        <v>137</v>
      </c>
      <c r="AF253" s="30" t="s">
        <v>137</v>
      </c>
      <c r="AG253" s="30" t="s">
        <v>137</v>
      </c>
      <c r="AH253" s="30" t="s">
        <v>137</v>
      </c>
      <c r="AI253" s="30" t="s">
        <v>137</v>
      </c>
      <c r="AJ253" s="30" t="s">
        <v>137</v>
      </c>
      <c r="AK253" s="41"/>
      <c r="AL253" s="41"/>
    </row>
    <row r="254" spans="1:38" ht="15" customHeight="1" x14ac:dyDescent="0.25">
      <c r="A254" s="30" t="s">
        <v>3500</v>
      </c>
      <c r="B254" s="30" t="s">
        <v>898</v>
      </c>
      <c r="C254" s="30" t="s">
        <v>932</v>
      </c>
      <c r="D254" s="30" t="s">
        <v>933</v>
      </c>
      <c r="E254" s="30">
        <v>830100590</v>
      </c>
      <c r="F254" s="30" t="s">
        <v>901</v>
      </c>
      <c r="G254" s="30" t="s">
        <v>902</v>
      </c>
      <c r="H254" s="30" t="s">
        <v>903</v>
      </c>
      <c r="I254" s="30" t="s">
        <v>904</v>
      </c>
      <c r="J254" s="30" t="s">
        <v>905</v>
      </c>
      <c r="K254" s="30">
        <v>93</v>
      </c>
      <c r="L254" s="30">
        <v>4</v>
      </c>
      <c r="M254" s="30">
        <v>23303</v>
      </c>
      <c r="N254" s="30">
        <v>492</v>
      </c>
      <c r="O254" s="30" t="s">
        <v>137</v>
      </c>
      <c r="P254" s="30">
        <v>0</v>
      </c>
      <c r="Q254" s="30" t="s">
        <v>906</v>
      </c>
      <c r="R254" s="30">
        <v>0</v>
      </c>
      <c r="S254" s="30">
        <v>0</v>
      </c>
      <c r="T254" s="30">
        <v>0</v>
      </c>
      <c r="U254" s="30" t="s">
        <v>247</v>
      </c>
      <c r="V254" s="30" t="s">
        <v>386</v>
      </c>
      <c r="W254" s="30" t="s">
        <v>934</v>
      </c>
      <c r="X254" s="30" t="s">
        <v>255</v>
      </c>
      <c r="Y254" s="30" t="s">
        <v>57</v>
      </c>
      <c r="Z254" s="30" t="s">
        <v>137</v>
      </c>
      <c r="AA254" s="30" t="s">
        <v>57</v>
      </c>
      <c r="AB254" s="30" t="s">
        <v>57</v>
      </c>
      <c r="AC254" s="30" t="s">
        <v>57</v>
      </c>
      <c r="AD254" s="30" t="s">
        <v>57</v>
      </c>
      <c r="AE254" s="30" t="s">
        <v>137</v>
      </c>
      <c r="AF254" s="30" t="s">
        <v>137</v>
      </c>
      <c r="AG254" s="30" t="s">
        <v>137</v>
      </c>
      <c r="AH254" s="30" t="s">
        <v>57</v>
      </c>
      <c r="AI254" s="30" t="s">
        <v>57</v>
      </c>
      <c r="AJ254" s="30" t="s">
        <v>137</v>
      </c>
      <c r="AK254" s="41"/>
      <c r="AL254" s="41"/>
    </row>
    <row r="255" spans="1:38" ht="15" customHeight="1" x14ac:dyDescent="0.25">
      <c r="A255" s="30" t="s">
        <v>3500</v>
      </c>
      <c r="B255" s="30" t="s">
        <v>898</v>
      </c>
      <c r="C255" s="30" t="s">
        <v>899</v>
      </c>
      <c r="D255" s="30" t="s">
        <v>900</v>
      </c>
      <c r="E255" s="30">
        <v>830100616</v>
      </c>
      <c r="F255" s="30" t="s">
        <v>901</v>
      </c>
      <c r="G255" s="30" t="s">
        <v>902</v>
      </c>
      <c r="H255" s="30" t="s">
        <v>903</v>
      </c>
      <c r="I255" s="30" t="s">
        <v>904</v>
      </c>
      <c r="J255" s="30" t="s">
        <v>905</v>
      </c>
      <c r="K255" s="30">
        <v>1279</v>
      </c>
      <c r="L255" s="30">
        <v>161</v>
      </c>
      <c r="M255" s="30">
        <v>104504</v>
      </c>
      <c r="N255" s="30">
        <v>3057</v>
      </c>
      <c r="O255" s="30" t="s">
        <v>58</v>
      </c>
      <c r="P255" s="30">
        <v>20</v>
      </c>
      <c r="Q255" s="30" t="s">
        <v>906</v>
      </c>
      <c r="R255" s="30">
        <v>15</v>
      </c>
      <c r="S255" s="30">
        <v>0</v>
      </c>
      <c r="T255" s="30">
        <v>50</v>
      </c>
      <c r="U255" s="30" t="s">
        <v>907</v>
      </c>
      <c r="V255" s="30" t="s">
        <v>908</v>
      </c>
      <c r="W255" s="30" t="s">
        <v>909</v>
      </c>
      <c r="X255" s="30" t="s">
        <v>910</v>
      </c>
      <c r="Y255" s="30" t="s">
        <v>57</v>
      </c>
      <c r="Z255" s="30" t="s">
        <v>137</v>
      </c>
      <c r="AA255" s="30" t="s">
        <v>57</v>
      </c>
      <c r="AB255" s="30" t="s">
        <v>57</v>
      </c>
      <c r="AC255" s="30" t="s">
        <v>57</v>
      </c>
      <c r="AD255" s="30" t="s">
        <v>57</v>
      </c>
      <c r="AE255" s="30" t="s">
        <v>57</v>
      </c>
      <c r="AF255" s="30" t="s">
        <v>57</v>
      </c>
      <c r="AG255" s="30" t="s">
        <v>57</v>
      </c>
      <c r="AH255" s="30" t="s">
        <v>57</v>
      </c>
      <c r="AI255" s="30" t="s">
        <v>57</v>
      </c>
      <c r="AJ255" s="30" t="s">
        <v>57</v>
      </c>
      <c r="AK255" s="41" t="s">
        <v>1044</v>
      </c>
      <c r="AL255" s="41" t="s">
        <v>1045</v>
      </c>
    </row>
    <row r="256" spans="1:38" ht="15" customHeight="1" x14ac:dyDescent="0.25">
      <c r="A256" s="30" t="s">
        <v>3500</v>
      </c>
      <c r="B256" s="30" t="s">
        <v>898</v>
      </c>
      <c r="C256" s="30" t="s">
        <v>899</v>
      </c>
      <c r="D256" s="30" t="s">
        <v>911</v>
      </c>
      <c r="E256" s="30">
        <v>830100574</v>
      </c>
      <c r="F256" s="30" t="s">
        <v>901</v>
      </c>
      <c r="G256" s="30" t="s">
        <v>902</v>
      </c>
      <c r="H256" s="30" t="s">
        <v>912</v>
      </c>
      <c r="I256" s="30" t="s">
        <v>904</v>
      </c>
      <c r="J256" s="30" t="s">
        <v>905</v>
      </c>
      <c r="K256" s="30">
        <v>308</v>
      </c>
      <c r="L256" s="30">
        <v>72</v>
      </c>
      <c r="M256" s="30">
        <v>28305</v>
      </c>
      <c r="N256" s="30" t="s">
        <v>136</v>
      </c>
      <c r="O256" s="30" t="s">
        <v>58</v>
      </c>
      <c r="P256" s="30">
        <v>4</v>
      </c>
      <c r="Q256" s="30" t="s">
        <v>906</v>
      </c>
      <c r="R256" s="30">
        <v>5</v>
      </c>
      <c r="S256" s="30">
        <v>0</v>
      </c>
      <c r="T256" s="30">
        <v>17</v>
      </c>
      <c r="U256" s="30" t="s">
        <v>913</v>
      </c>
      <c r="V256" s="30" t="s">
        <v>914</v>
      </c>
      <c r="W256" s="30" t="s">
        <v>915</v>
      </c>
      <c r="X256" s="30" t="s">
        <v>916</v>
      </c>
      <c r="Y256" s="30" t="s">
        <v>57</v>
      </c>
      <c r="Z256" s="30" t="s">
        <v>137</v>
      </c>
      <c r="AA256" s="30" t="s">
        <v>57</v>
      </c>
      <c r="AB256" s="30" t="s">
        <v>57</v>
      </c>
      <c r="AC256" s="30" t="s">
        <v>57</v>
      </c>
      <c r="AD256" s="30" t="s">
        <v>57</v>
      </c>
      <c r="AE256" s="30" t="s">
        <v>57</v>
      </c>
      <c r="AF256" s="30" t="s">
        <v>57</v>
      </c>
      <c r="AG256" s="30" t="s">
        <v>57</v>
      </c>
      <c r="AH256" s="30" t="s">
        <v>57</v>
      </c>
      <c r="AI256" s="30" t="s">
        <v>137</v>
      </c>
      <c r="AJ256" s="30" t="s">
        <v>57</v>
      </c>
      <c r="AK256" s="41" t="s">
        <v>1046</v>
      </c>
      <c r="AL256" s="41" t="s">
        <v>1047</v>
      </c>
    </row>
    <row r="257" spans="1:38" ht="15" customHeight="1" x14ac:dyDescent="0.25">
      <c r="A257" s="30" t="s">
        <v>3500</v>
      </c>
      <c r="B257" s="30" t="s">
        <v>945</v>
      </c>
      <c r="C257" s="30" t="s">
        <v>946</v>
      </c>
      <c r="D257" s="30" t="s">
        <v>947</v>
      </c>
      <c r="E257" s="30">
        <v>840000350</v>
      </c>
      <c r="F257" s="30" t="s">
        <v>948</v>
      </c>
      <c r="G257" s="30" t="s">
        <v>949</v>
      </c>
      <c r="H257" s="30" t="s">
        <v>950</v>
      </c>
      <c r="I257" s="30" t="s">
        <v>951</v>
      </c>
      <c r="J257" s="30" t="s">
        <v>952</v>
      </c>
      <c r="K257" s="30">
        <v>88</v>
      </c>
      <c r="L257" s="30">
        <v>52</v>
      </c>
      <c r="M257" s="30">
        <v>0</v>
      </c>
      <c r="N257" s="30">
        <v>0</v>
      </c>
      <c r="O257" s="30" t="s">
        <v>58</v>
      </c>
      <c r="P257" s="30">
        <v>8.8000000000000007</v>
      </c>
      <c r="Q257" s="30"/>
      <c r="R257" s="30">
        <v>0</v>
      </c>
      <c r="S257" s="30">
        <v>0</v>
      </c>
      <c r="T257" s="30">
        <v>41</v>
      </c>
      <c r="U257" s="30" t="s">
        <v>699</v>
      </c>
      <c r="V257" s="30" t="s">
        <v>953</v>
      </c>
      <c r="W257" s="30" t="s">
        <v>954</v>
      </c>
      <c r="X257" s="30" t="s">
        <v>955</v>
      </c>
      <c r="Y257" s="30" t="s">
        <v>57</v>
      </c>
      <c r="Z257" s="30" t="s">
        <v>137</v>
      </c>
      <c r="AA257" s="30" t="s">
        <v>57</v>
      </c>
      <c r="AB257" s="30" t="s">
        <v>956</v>
      </c>
      <c r="AC257" s="30" t="s">
        <v>57</v>
      </c>
      <c r="AD257" s="30" t="s">
        <v>57</v>
      </c>
      <c r="AE257" s="30" t="s">
        <v>57</v>
      </c>
      <c r="AF257" s="30" t="s">
        <v>137</v>
      </c>
      <c r="AG257" s="30" t="s">
        <v>137</v>
      </c>
      <c r="AH257" s="30" t="s">
        <v>137</v>
      </c>
      <c r="AI257" s="30" t="s">
        <v>137</v>
      </c>
      <c r="AJ257" s="30" t="s">
        <v>957</v>
      </c>
      <c r="AK257" s="41"/>
      <c r="AL257" s="41" t="s">
        <v>1051</v>
      </c>
    </row>
    <row r="258" spans="1:38" ht="15" customHeight="1" x14ac:dyDescent="0.25">
      <c r="A258" s="30" t="s">
        <v>3500</v>
      </c>
      <c r="B258" s="30" t="s">
        <v>945</v>
      </c>
      <c r="C258" s="30" t="s">
        <v>946</v>
      </c>
      <c r="D258" s="30" t="s">
        <v>958</v>
      </c>
      <c r="E258" s="30">
        <v>840000285</v>
      </c>
      <c r="F258" s="30" t="s">
        <v>959</v>
      </c>
      <c r="G258" s="30" t="s">
        <v>960</v>
      </c>
      <c r="H258" s="30" t="s">
        <v>961</v>
      </c>
      <c r="I258" s="30" t="s">
        <v>962</v>
      </c>
      <c r="J258" s="30" t="s">
        <v>963</v>
      </c>
      <c r="K258" s="30">
        <v>143</v>
      </c>
      <c r="L258" s="30" t="s">
        <v>964</v>
      </c>
      <c r="M258" s="30">
        <v>0</v>
      </c>
      <c r="N258" s="30">
        <v>1400</v>
      </c>
      <c r="O258" s="30" t="s">
        <v>59</v>
      </c>
      <c r="P258" s="30">
        <v>0.2</v>
      </c>
      <c r="Q258" s="30" t="s">
        <v>965</v>
      </c>
      <c r="R258" s="30">
        <v>0</v>
      </c>
      <c r="S258" s="30">
        <v>0</v>
      </c>
      <c r="T258" s="30">
        <v>0</v>
      </c>
      <c r="U258" s="30" t="s">
        <v>966</v>
      </c>
      <c r="V258" s="30" t="s">
        <v>967</v>
      </c>
      <c r="W258" s="30"/>
      <c r="X258" s="30"/>
      <c r="Y258" s="30" t="s">
        <v>137</v>
      </c>
      <c r="Z258" s="30" t="s">
        <v>137</v>
      </c>
      <c r="AA258" s="30" t="s">
        <v>968</v>
      </c>
      <c r="AB258" s="30" t="s">
        <v>137</v>
      </c>
      <c r="AC258" s="30" t="s">
        <v>57</v>
      </c>
      <c r="AD258" s="30" t="s">
        <v>57</v>
      </c>
      <c r="AE258" s="30" t="s">
        <v>137</v>
      </c>
      <c r="AF258" s="30" t="s">
        <v>137</v>
      </c>
      <c r="AG258" s="30" t="s">
        <v>57</v>
      </c>
      <c r="AH258" s="30" t="s">
        <v>57</v>
      </c>
      <c r="AI258" s="30" t="s">
        <v>57</v>
      </c>
      <c r="AJ258" s="30" t="s">
        <v>137</v>
      </c>
      <c r="AK258" s="41" t="s">
        <v>1052</v>
      </c>
      <c r="AL258" s="41" t="s">
        <v>1053</v>
      </c>
    </row>
    <row r="259" spans="1:38" ht="15" customHeight="1" x14ac:dyDescent="0.25">
      <c r="A259" s="30" t="s">
        <v>3500</v>
      </c>
      <c r="B259" s="30" t="s">
        <v>945</v>
      </c>
      <c r="C259" s="30" t="s">
        <v>946</v>
      </c>
      <c r="D259" s="30" t="s">
        <v>969</v>
      </c>
      <c r="E259" s="30">
        <v>840006597</v>
      </c>
      <c r="F259" s="30" t="s">
        <v>970</v>
      </c>
      <c r="G259" s="30" t="s">
        <v>971</v>
      </c>
      <c r="H259" s="30" t="s">
        <v>755</v>
      </c>
      <c r="I259" s="30" t="s">
        <v>972</v>
      </c>
      <c r="J259" s="30" t="s">
        <v>973</v>
      </c>
      <c r="K259" s="30">
        <v>892</v>
      </c>
      <c r="L259" s="30">
        <v>87</v>
      </c>
      <c r="M259" s="30">
        <v>117619</v>
      </c>
      <c r="N259" s="30">
        <v>3065</v>
      </c>
      <c r="O259" s="30" t="s">
        <v>58</v>
      </c>
      <c r="P259" s="30">
        <v>4</v>
      </c>
      <c r="Q259" s="30" t="s">
        <v>965</v>
      </c>
      <c r="R259" s="30" t="s">
        <v>974</v>
      </c>
      <c r="S259" s="30">
        <v>0</v>
      </c>
      <c r="T259" s="30">
        <v>24</v>
      </c>
      <c r="U259" s="30" t="s">
        <v>975</v>
      </c>
      <c r="V259" s="30" t="s">
        <v>113</v>
      </c>
      <c r="W259" s="30" t="s">
        <v>976</v>
      </c>
      <c r="X259" s="30" t="s">
        <v>977</v>
      </c>
      <c r="Y259" s="30" t="s">
        <v>57</v>
      </c>
      <c r="Z259" s="30" t="s">
        <v>137</v>
      </c>
      <c r="AA259" s="30" t="s">
        <v>57</v>
      </c>
      <c r="AB259" s="30" t="s">
        <v>57</v>
      </c>
      <c r="AC259" s="30" t="s">
        <v>57</v>
      </c>
      <c r="AD259" s="30" t="s">
        <v>57</v>
      </c>
      <c r="AE259" s="30" t="s">
        <v>57</v>
      </c>
      <c r="AF259" s="30" t="s">
        <v>57</v>
      </c>
      <c r="AG259" s="30" t="s">
        <v>57</v>
      </c>
      <c r="AH259" s="30" t="s">
        <v>57</v>
      </c>
      <c r="AI259" s="30" t="s">
        <v>57</v>
      </c>
      <c r="AJ259" s="30" t="s">
        <v>57</v>
      </c>
      <c r="AK259" s="41"/>
      <c r="AL259" s="41" t="s">
        <v>1054</v>
      </c>
    </row>
    <row r="260" spans="1:38" ht="15" customHeight="1" x14ac:dyDescent="0.25">
      <c r="A260" s="30" t="s">
        <v>3500</v>
      </c>
      <c r="B260" s="30" t="s">
        <v>945</v>
      </c>
      <c r="C260" s="30" t="s">
        <v>989</v>
      </c>
      <c r="D260" s="30" t="s">
        <v>990</v>
      </c>
      <c r="E260" s="30" t="s">
        <v>991</v>
      </c>
      <c r="F260" s="30" t="s">
        <v>992</v>
      </c>
      <c r="G260" s="30" t="s">
        <v>993</v>
      </c>
      <c r="H260" s="30" t="s">
        <v>684</v>
      </c>
      <c r="I260" s="30" t="s">
        <v>994</v>
      </c>
      <c r="J260" s="30" t="s">
        <v>995</v>
      </c>
      <c r="K260" s="30">
        <v>171</v>
      </c>
      <c r="L260" s="30">
        <v>12</v>
      </c>
      <c r="M260" s="30">
        <v>23748</v>
      </c>
      <c r="N260" s="30">
        <v>605</v>
      </c>
      <c r="O260" s="30" t="s">
        <v>467</v>
      </c>
      <c r="P260" s="30" t="s">
        <v>215</v>
      </c>
      <c r="Q260" s="30"/>
      <c r="R260" s="30"/>
      <c r="S260" s="30"/>
      <c r="T260" s="30"/>
      <c r="U260" s="30"/>
      <c r="V260" s="30"/>
      <c r="W260" s="30"/>
      <c r="X260" s="30"/>
      <c r="Y260" s="30" t="s">
        <v>57</v>
      </c>
      <c r="Z260" s="30" t="s">
        <v>996</v>
      </c>
      <c r="AA260" s="30" t="s">
        <v>57</v>
      </c>
      <c r="AB260" s="30" t="s">
        <v>57</v>
      </c>
      <c r="AC260" s="30" t="s">
        <v>57</v>
      </c>
      <c r="AD260" s="30" t="s">
        <v>57</v>
      </c>
      <c r="AE260" s="30" t="s">
        <v>57</v>
      </c>
      <c r="AF260" s="30" t="s">
        <v>137</v>
      </c>
      <c r="AG260" s="30" t="s">
        <v>57</v>
      </c>
      <c r="AH260" s="30" t="s">
        <v>57</v>
      </c>
      <c r="AI260" s="30" t="s">
        <v>57</v>
      </c>
      <c r="AJ260" s="30" t="s">
        <v>137</v>
      </c>
      <c r="AK260" s="41"/>
      <c r="AL260" s="41"/>
    </row>
    <row r="261" spans="1:38" ht="15" customHeight="1" x14ac:dyDescent="0.25">
      <c r="A261" s="30" t="s">
        <v>46</v>
      </c>
      <c r="B261" s="30" t="s">
        <v>47</v>
      </c>
      <c r="C261" s="30" t="s">
        <v>68</v>
      </c>
      <c r="D261" s="30" t="s">
        <v>69</v>
      </c>
      <c r="E261" s="30">
        <v>20000535</v>
      </c>
      <c r="F261" s="30" t="s">
        <v>62</v>
      </c>
      <c r="G261" s="30" t="s">
        <v>63</v>
      </c>
      <c r="H261" s="30" t="s">
        <v>3312</v>
      </c>
      <c r="I261" s="30" t="s">
        <v>64</v>
      </c>
      <c r="J261" s="30" t="s">
        <v>70</v>
      </c>
      <c r="K261" s="30">
        <v>242</v>
      </c>
      <c r="L261" s="30">
        <v>29</v>
      </c>
      <c r="M261" s="30">
        <v>19352</v>
      </c>
      <c r="N261" s="30">
        <v>500</v>
      </c>
      <c r="O261" s="30" t="s">
        <v>71</v>
      </c>
      <c r="P261" s="30">
        <v>0.4</v>
      </c>
      <c r="Q261" s="30" t="s">
        <v>66</v>
      </c>
      <c r="R261" s="30">
        <v>0</v>
      </c>
      <c r="S261" s="30">
        <v>0</v>
      </c>
      <c r="T261" s="30">
        <v>3</v>
      </c>
      <c r="U261" s="30" t="s">
        <v>72</v>
      </c>
      <c r="V261" s="30" t="s">
        <v>73</v>
      </c>
      <c r="W261" s="30"/>
      <c r="X261" s="30"/>
      <c r="Y261" s="30" t="s">
        <v>58</v>
      </c>
      <c r="Z261" s="30" t="s">
        <v>59</v>
      </c>
      <c r="AA261" s="30" t="s">
        <v>58</v>
      </c>
      <c r="AB261" s="30" t="s">
        <v>58</v>
      </c>
      <c r="AC261" s="30" t="s">
        <v>58</v>
      </c>
      <c r="AD261" s="30" t="s">
        <v>58</v>
      </c>
      <c r="AE261" s="30" t="s">
        <v>59</v>
      </c>
      <c r="AF261" s="30" t="s">
        <v>59</v>
      </c>
      <c r="AG261" s="30" t="s">
        <v>58</v>
      </c>
      <c r="AH261" s="30" t="s">
        <v>58</v>
      </c>
      <c r="AI261" s="30" t="s">
        <v>58</v>
      </c>
      <c r="AJ261" s="30" t="s">
        <v>59</v>
      </c>
      <c r="AK261" s="41"/>
      <c r="AL261" s="41" t="s">
        <v>3314</v>
      </c>
    </row>
    <row r="262" spans="1:38" ht="15" customHeight="1" x14ac:dyDescent="0.25">
      <c r="A262" s="30" t="s">
        <v>46</v>
      </c>
      <c r="B262" s="30" t="s">
        <v>47</v>
      </c>
      <c r="C262" s="30" t="s">
        <v>60</v>
      </c>
      <c r="D262" s="30" t="s">
        <v>61</v>
      </c>
      <c r="E262" s="30">
        <v>20010047</v>
      </c>
      <c r="F262" s="30" t="s">
        <v>62</v>
      </c>
      <c r="G262" s="30" t="s">
        <v>63</v>
      </c>
      <c r="H262" s="30" t="s">
        <v>3312</v>
      </c>
      <c r="I262" s="30" t="s">
        <v>64</v>
      </c>
      <c r="J262" s="30" t="s">
        <v>65</v>
      </c>
      <c r="K262" s="30">
        <v>196</v>
      </c>
      <c r="L262" s="30">
        <v>44</v>
      </c>
      <c r="M262" s="30">
        <v>12000</v>
      </c>
      <c r="N262" s="30">
        <v>610</v>
      </c>
      <c r="O262" s="30" t="s">
        <v>59</v>
      </c>
      <c r="P262" s="30">
        <v>0.03</v>
      </c>
      <c r="Q262" s="30" t="s">
        <v>66</v>
      </c>
      <c r="R262" s="30">
        <v>0</v>
      </c>
      <c r="S262" s="30">
        <v>0</v>
      </c>
      <c r="T262" s="30"/>
      <c r="U262" s="30" t="s">
        <v>67</v>
      </c>
      <c r="V262" s="30"/>
      <c r="W262" s="30"/>
      <c r="X262" s="30"/>
      <c r="Y262" s="30" t="s">
        <v>58</v>
      </c>
      <c r="Z262" s="30" t="s">
        <v>58</v>
      </c>
      <c r="AA262" s="30" t="s">
        <v>58</v>
      </c>
      <c r="AB262" s="30" t="s">
        <v>58</v>
      </c>
      <c r="AC262" s="30" t="s">
        <v>58</v>
      </c>
      <c r="AD262" s="30" t="s">
        <v>58</v>
      </c>
      <c r="AE262" s="30" t="s">
        <v>58</v>
      </c>
      <c r="AF262" s="30" t="s">
        <v>58</v>
      </c>
      <c r="AG262" s="30" t="s">
        <v>59</v>
      </c>
      <c r="AH262" s="30" t="s">
        <v>58</v>
      </c>
      <c r="AI262" s="30" t="s">
        <v>58</v>
      </c>
      <c r="AJ262" s="30" t="s">
        <v>58</v>
      </c>
      <c r="AK262" s="41"/>
      <c r="AL262" s="41" t="s">
        <v>3313</v>
      </c>
    </row>
    <row r="263" spans="1:38" ht="15" customHeight="1" x14ac:dyDescent="0.25">
      <c r="A263" s="30" t="s">
        <v>46</v>
      </c>
      <c r="B263" s="30" t="s">
        <v>47</v>
      </c>
      <c r="C263" s="30" t="s">
        <v>48</v>
      </c>
      <c r="D263" s="30" t="s">
        <v>49</v>
      </c>
      <c r="E263" s="30" t="s">
        <v>50</v>
      </c>
      <c r="F263" s="30" t="s">
        <v>51</v>
      </c>
      <c r="G263" s="30" t="s">
        <v>52</v>
      </c>
      <c r="H263" s="30" t="s">
        <v>53</v>
      </c>
      <c r="I263" s="30" t="s">
        <v>54</v>
      </c>
      <c r="J263" s="30" t="s">
        <v>55</v>
      </c>
      <c r="K263" s="30" t="s">
        <v>3310</v>
      </c>
      <c r="L263" s="30" t="s">
        <v>56</v>
      </c>
      <c r="M263" s="30">
        <v>55064</v>
      </c>
      <c r="N263" s="30">
        <v>1176</v>
      </c>
      <c r="O263" s="30" t="s">
        <v>57</v>
      </c>
      <c r="P263" s="30">
        <v>3</v>
      </c>
      <c r="Q263" s="30" t="s">
        <v>66</v>
      </c>
      <c r="R263" s="30">
        <v>3</v>
      </c>
      <c r="S263" s="30">
        <v>0</v>
      </c>
      <c r="T263" s="30">
        <v>28</v>
      </c>
      <c r="U263" s="30" t="s">
        <v>3311</v>
      </c>
      <c r="V263" s="30" t="s">
        <v>397</v>
      </c>
      <c r="W263" s="30" t="s">
        <v>157</v>
      </c>
      <c r="X263" s="30" t="s">
        <v>386</v>
      </c>
      <c r="Y263" s="30" t="s">
        <v>58</v>
      </c>
      <c r="Z263" s="30" t="s">
        <v>58</v>
      </c>
      <c r="AA263" s="30" t="s">
        <v>58</v>
      </c>
      <c r="AB263" s="30" t="s">
        <v>58</v>
      </c>
      <c r="AC263" s="30" t="s">
        <v>58</v>
      </c>
      <c r="AD263" s="30" t="s">
        <v>58</v>
      </c>
      <c r="AE263" s="30" t="s">
        <v>58</v>
      </c>
      <c r="AF263" s="30" t="s">
        <v>58</v>
      </c>
      <c r="AG263" s="30" t="s">
        <v>58</v>
      </c>
      <c r="AH263" s="30" t="s">
        <v>58</v>
      </c>
      <c r="AI263" s="30" t="s">
        <v>58</v>
      </c>
      <c r="AJ263" s="30" t="s">
        <v>59</v>
      </c>
      <c r="AK263" s="41"/>
      <c r="AL263" s="41"/>
    </row>
    <row r="264" spans="1:38" ht="15" customHeight="1" x14ac:dyDescent="0.25">
      <c r="A264" s="30" t="s">
        <v>46</v>
      </c>
      <c r="B264" s="30" t="s">
        <v>104</v>
      </c>
      <c r="C264" s="30" t="s">
        <v>3315</v>
      </c>
      <c r="D264" s="30" t="s">
        <v>3316</v>
      </c>
      <c r="E264" s="30">
        <v>140000092</v>
      </c>
      <c r="F264" s="30" t="s">
        <v>1688</v>
      </c>
      <c r="G264" s="30" t="s">
        <v>3317</v>
      </c>
      <c r="H264" s="30" t="s">
        <v>313</v>
      </c>
      <c r="I264" s="30" t="s">
        <v>3318</v>
      </c>
      <c r="J264" s="30" t="s">
        <v>3319</v>
      </c>
      <c r="K264" s="30">
        <v>303</v>
      </c>
      <c r="L264" s="30">
        <v>85</v>
      </c>
      <c r="M264" s="30">
        <v>20761</v>
      </c>
      <c r="N264" s="30">
        <v>498</v>
      </c>
      <c r="O264" s="30" t="s">
        <v>137</v>
      </c>
      <c r="P264" s="30">
        <v>0.2</v>
      </c>
      <c r="Q264" s="30" t="s">
        <v>112</v>
      </c>
      <c r="R264" s="30">
        <v>0</v>
      </c>
      <c r="S264" s="30">
        <v>0</v>
      </c>
      <c r="T264" s="30">
        <v>0</v>
      </c>
      <c r="U264" s="30" t="s">
        <v>3320</v>
      </c>
      <c r="V264" s="30" t="s">
        <v>1143</v>
      </c>
      <c r="W264" s="30" t="s">
        <v>3321</v>
      </c>
      <c r="X264" s="30" t="s">
        <v>3322</v>
      </c>
      <c r="Y264" s="30" t="s">
        <v>58</v>
      </c>
      <c r="Z264" s="30" t="s">
        <v>58</v>
      </c>
      <c r="AA264" s="30" t="s">
        <v>58</v>
      </c>
      <c r="AB264" s="30" t="s">
        <v>58</v>
      </c>
      <c r="AC264" s="30" t="s">
        <v>58</v>
      </c>
      <c r="AD264" s="30" t="s">
        <v>58</v>
      </c>
      <c r="AE264" s="30" t="s">
        <v>58</v>
      </c>
      <c r="AF264" s="30" t="s">
        <v>59</v>
      </c>
      <c r="AG264" s="30" t="s">
        <v>58</v>
      </c>
      <c r="AH264" s="30" t="s">
        <v>58</v>
      </c>
      <c r="AI264" s="30" t="s">
        <v>58</v>
      </c>
      <c r="AJ264" s="30" t="s">
        <v>59</v>
      </c>
      <c r="AK264" s="41" t="s">
        <v>3323</v>
      </c>
      <c r="AL264" s="41" t="s">
        <v>3324</v>
      </c>
    </row>
    <row r="265" spans="1:38" ht="15" customHeight="1" x14ac:dyDescent="0.25">
      <c r="A265" s="30" t="s">
        <v>46</v>
      </c>
      <c r="B265" s="30" t="s">
        <v>74</v>
      </c>
      <c r="C265" s="30" t="s">
        <v>75</v>
      </c>
      <c r="D265" s="30" t="s">
        <v>76</v>
      </c>
      <c r="E265" s="30">
        <v>140000100</v>
      </c>
      <c r="F265" s="30" t="s">
        <v>77</v>
      </c>
      <c r="G265" s="30" t="s">
        <v>78</v>
      </c>
      <c r="H265" s="30" t="s">
        <v>3325</v>
      </c>
      <c r="I265" s="30" t="s">
        <v>79</v>
      </c>
      <c r="J265" s="30" t="s">
        <v>80</v>
      </c>
      <c r="K265" s="30">
        <v>1495</v>
      </c>
      <c r="L265" s="30" t="s">
        <v>81</v>
      </c>
      <c r="M265" s="30">
        <v>54000</v>
      </c>
      <c r="N265" s="30">
        <v>3016</v>
      </c>
      <c r="O265" s="30" t="s">
        <v>82</v>
      </c>
      <c r="P265" s="30" t="s">
        <v>83</v>
      </c>
      <c r="Q265" s="30" t="s">
        <v>76</v>
      </c>
      <c r="R265" s="30">
        <v>154</v>
      </c>
      <c r="S265" s="30">
        <v>1</v>
      </c>
      <c r="T265" s="30">
        <v>33</v>
      </c>
      <c r="U265" s="30" t="s">
        <v>84</v>
      </c>
      <c r="V265" s="30" t="s">
        <v>85</v>
      </c>
      <c r="W265" s="30" t="s">
        <v>86</v>
      </c>
      <c r="X265" s="30" t="s">
        <v>87</v>
      </c>
      <c r="Y265" s="30" t="s">
        <v>58</v>
      </c>
      <c r="Z265" s="30" t="s">
        <v>58</v>
      </c>
      <c r="AA265" s="30" t="s">
        <v>58</v>
      </c>
      <c r="AB265" s="30" t="s">
        <v>58</v>
      </c>
      <c r="AC265" s="30" t="s">
        <v>58</v>
      </c>
      <c r="AD265" s="30" t="s">
        <v>58</v>
      </c>
      <c r="AE265" s="30" t="s">
        <v>58</v>
      </c>
      <c r="AF265" s="30" t="s">
        <v>58</v>
      </c>
      <c r="AG265" s="30" t="s">
        <v>58</v>
      </c>
      <c r="AH265" s="30" t="s">
        <v>58</v>
      </c>
      <c r="AI265" s="30" t="s">
        <v>58</v>
      </c>
      <c r="AJ265" s="30" t="s">
        <v>58</v>
      </c>
      <c r="AK265" s="41" t="s">
        <v>88</v>
      </c>
      <c r="AL265" s="41"/>
    </row>
    <row r="266" spans="1:38" ht="15" customHeight="1" x14ac:dyDescent="0.25">
      <c r="A266" s="30" t="s">
        <v>46</v>
      </c>
      <c r="B266" s="30" t="s">
        <v>74</v>
      </c>
      <c r="C266" s="30" t="s">
        <v>75</v>
      </c>
      <c r="D266" s="30" t="s">
        <v>89</v>
      </c>
      <c r="E266" s="30">
        <v>140000639</v>
      </c>
      <c r="F266" s="30" t="s">
        <v>90</v>
      </c>
      <c r="G266" s="30" t="s">
        <v>91</v>
      </c>
      <c r="H266" s="30" t="s">
        <v>92</v>
      </c>
      <c r="I266" s="30" t="s">
        <v>93</v>
      </c>
      <c r="J266" s="30" t="s">
        <v>94</v>
      </c>
      <c r="K266" s="30">
        <f>14+24+7+19+72+11</f>
        <v>147</v>
      </c>
      <c r="L266" s="30">
        <v>54</v>
      </c>
      <c r="M266" s="30" t="s">
        <v>95</v>
      </c>
      <c r="N266" s="30" t="s">
        <v>95</v>
      </c>
      <c r="O266" s="30" t="s">
        <v>96</v>
      </c>
      <c r="P266" s="30" t="s">
        <v>97</v>
      </c>
      <c r="Q266" s="30" t="s">
        <v>98</v>
      </c>
      <c r="R266" s="30" t="s">
        <v>3326</v>
      </c>
      <c r="S266" s="30" t="s">
        <v>3327</v>
      </c>
      <c r="T266" s="30" t="s">
        <v>3328</v>
      </c>
      <c r="U266" s="30" t="s">
        <v>99</v>
      </c>
      <c r="V266" s="30" t="s">
        <v>100</v>
      </c>
      <c r="W266" s="30" t="s">
        <v>101</v>
      </c>
      <c r="X266" s="30" t="s">
        <v>102</v>
      </c>
      <c r="Y266" s="30" t="s">
        <v>58</v>
      </c>
      <c r="Z266" s="30" t="s">
        <v>58</v>
      </c>
      <c r="AA266" s="30" t="s">
        <v>58</v>
      </c>
      <c r="AB266" s="30" t="s">
        <v>58</v>
      </c>
      <c r="AC266" s="30" t="s">
        <v>58</v>
      </c>
      <c r="AD266" s="30" t="s">
        <v>58</v>
      </c>
      <c r="AE266" s="30" t="s">
        <v>58</v>
      </c>
      <c r="AF266" s="30" t="s">
        <v>59</v>
      </c>
      <c r="AG266" s="30" t="s">
        <v>59</v>
      </c>
      <c r="AH266" s="30" t="s">
        <v>58</v>
      </c>
      <c r="AI266" s="30" t="s">
        <v>59</v>
      </c>
      <c r="AJ266" s="30" t="s">
        <v>58</v>
      </c>
      <c r="AK266" s="41" t="s">
        <v>103</v>
      </c>
      <c r="AL266" s="41" t="s">
        <v>3524</v>
      </c>
    </row>
    <row r="267" spans="1:38" ht="15" customHeight="1" x14ac:dyDescent="0.25">
      <c r="A267" s="30" t="s">
        <v>46</v>
      </c>
      <c r="B267" s="30" t="s">
        <v>104</v>
      </c>
      <c r="C267" s="30" t="s">
        <v>3329</v>
      </c>
      <c r="D267" s="30" t="s">
        <v>3330</v>
      </c>
      <c r="E267" s="30">
        <v>720020171</v>
      </c>
      <c r="F267" s="30" t="s">
        <v>107</v>
      </c>
      <c r="G267" s="30" t="s">
        <v>3331</v>
      </c>
      <c r="H267" s="30" t="s">
        <v>3332</v>
      </c>
      <c r="I267" s="30" t="s">
        <v>3333</v>
      </c>
      <c r="J267" s="30" t="s">
        <v>3334</v>
      </c>
      <c r="K267" s="30" t="s">
        <v>136</v>
      </c>
      <c r="L267" s="30" t="s">
        <v>136</v>
      </c>
      <c r="M267" s="30" t="s">
        <v>136</v>
      </c>
      <c r="N267" s="30" t="s">
        <v>136</v>
      </c>
      <c r="O267" s="30" t="s">
        <v>3335</v>
      </c>
      <c r="P267" s="30">
        <v>0</v>
      </c>
      <c r="Q267" s="30" t="s">
        <v>3336</v>
      </c>
      <c r="R267" s="30">
        <v>0</v>
      </c>
      <c r="S267" s="30">
        <v>0</v>
      </c>
      <c r="T267" s="30">
        <v>2</v>
      </c>
      <c r="U267" s="30" t="s">
        <v>1022</v>
      </c>
      <c r="V267" s="30" t="s">
        <v>3337</v>
      </c>
      <c r="W267" s="30" t="s">
        <v>67</v>
      </c>
      <c r="X267" s="30" t="s">
        <v>3338</v>
      </c>
      <c r="Y267" s="30" t="s">
        <v>3339</v>
      </c>
      <c r="Z267" s="30" t="s">
        <v>1433</v>
      </c>
      <c r="AA267" s="30" t="s">
        <v>3339</v>
      </c>
      <c r="AB267" s="30" t="s">
        <v>3339</v>
      </c>
      <c r="AC267" s="30" t="s">
        <v>3339</v>
      </c>
      <c r="AD267" s="30" t="s">
        <v>3339</v>
      </c>
      <c r="AE267" s="30" t="s">
        <v>3339</v>
      </c>
      <c r="AF267" s="30" t="s">
        <v>137</v>
      </c>
      <c r="AG267" s="30" t="s">
        <v>3339</v>
      </c>
      <c r="AH267" s="30" t="s">
        <v>3339</v>
      </c>
      <c r="AI267" s="30" t="s">
        <v>3339</v>
      </c>
      <c r="AJ267" s="30" t="s">
        <v>59</v>
      </c>
      <c r="AK267" s="41"/>
      <c r="AL267" s="41" t="s">
        <v>3340</v>
      </c>
    </row>
    <row r="268" spans="1:38" ht="15" customHeight="1" x14ac:dyDescent="0.25">
      <c r="A268" s="30" t="s">
        <v>46</v>
      </c>
      <c r="B268" s="30" t="s">
        <v>104</v>
      </c>
      <c r="C268" s="30" t="s">
        <v>75</v>
      </c>
      <c r="D268" s="30" t="s">
        <v>3341</v>
      </c>
      <c r="E268" s="30">
        <v>140003146</v>
      </c>
      <c r="F268" s="30" t="s">
        <v>2013</v>
      </c>
      <c r="G268" s="30" t="s">
        <v>3342</v>
      </c>
      <c r="H268" s="30" t="s">
        <v>1569</v>
      </c>
      <c r="I268" s="30" t="s">
        <v>3343</v>
      </c>
      <c r="J268" s="30" t="s">
        <v>3344</v>
      </c>
      <c r="K268" s="30">
        <v>228</v>
      </c>
      <c r="L268" s="30">
        <v>43</v>
      </c>
      <c r="M268" s="30">
        <v>19932</v>
      </c>
      <c r="N268" s="30">
        <v>1783</v>
      </c>
      <c r="O268" s="30" t="s">
        <v>57</v>
      </c>
      <c r="P268" s="30" t="s">
        <v>3345</v>
      </c>
      <c r="Q268" s="30" t="s">
        <v>3346</v>
      </c>
      <c r="R268" s="30">
        <v>0</v>
      </c>
      <c r="S268" s="30">
        <v>0</v>
      </c>
      <c r="T268" s="30">
        <v>0</v>
      </c>
      <c r="U268" s="30" t="s">
        <v>3337</v>
      </c>
      <c r="V268" s="30" t="s">
        <v>67</v>
      </c>
      <c r="W268" s="30" t="s">
        <v>3338</v>
      </c>
      <c r="X268" s="30" t="s">
        <v>1022</v>
      </c>
      <c r="Y268" s="30" t="s">
        <v>57</v>
      </c>
      <c r="Z268" s="30" t="s">
        <v>1102</v>
      </c>
      <c r="AA268" s="30" t="s">
        <v>57</v>
      </c>
      <c r="AB268" s="30" t="s">
        <v>57</v>
      </c>
      <c r="AC268" s="30" t="s">
        <v>57</v>
      </c>
      <c r="AD268" s="30" t="s">
        <v>57</v>
      </c>
      <c r="AE268" s="30" t="s">
        <v>57</v>
      </c>
      <c r="AF268" s="30" t="s">
        <v>137</v>
      </c>
      <c r="AG268" s="30" t="s">
        <v>137</v>
      </c>
      <c r="AH268" s="30" t="s">
        <v>57</v>
      </c>
      <c r="AI268" s="30" t="s">
        <v>57</v>
      </c>
      <c r="AJ268" s="30" t="s">
        <v>57</v>
      </c>
      <c r="AK268" s="41" t="s">
        <v>3347</v>
      </c>
      <c r="AL268" s="41" t="s">
        <v>3348</v>
      </c>
    </row>
    <row r="269" spans="1:38" ht="15" customHeight="1" x14ac:dyDescent="0.25">
      <c r="A269" s="30" t="s">
        <v>46</v>
      </c>
      <c r="B269" s="30" t="s">
        <v>104</v>
      </c>
      <c r="C269" s="30" t="s">
        <v>105</v>
      </c>
      <c r="D269" s="30" t="s">
        <v>106</v>
      </c>
      <c r="E269" s="30">
        <v>140000035</v>
      </c>
      <c r="F269" s="30" t="s">
        <v>107</v>
      </c>
      <c r="G269" s="30" t="s">
        <v>108</v>
      </c>
      <c r="H269" s="30" t="s">
        <v>109</v>
      </c>
      <c r="I269" s="30" t="s">
        <v>110</v>
      </c>
      <c r="J269" s="30" t="s">
        <v>111</v>
      </c>
      <c r="K269" s="30">
        <v>311</v>
      </c>
      <c r="L269" s="30">
        <v>18</v>
      </c>
      <c r="M269" s="30">
        <v>47300</v>
      </c>
      <c r="N269" s="30">
        <v>1300</v>
      </c>
      <c r="O269" s="30" t="s">
        <v>59</v>
      </c>
      <c r="P269" s="30">
        <v>0</v>
      </c>
      <c r="Q269" s="30" t="s">
        <v>112</v>
      </c>
      <c r="R269" s="30">
        <v>0</v>
      </c>
      <c r="S269" s="30">
        <v>0</v>
      </c>
      <c r="T269" s="30">
        <v>2</v>
      </c>
      <c r="U269" s="30" t="s">
        <v>113</v>
      </c>
      <c r="V269" s="30" t="s">
        <v>114</v>
      </c>
      <c r="W269" s="30" t="s">
        <v>110</v>
      </c>
      <c r="X269" s="30" t="s">
        <v>110</v>
      </c>
      <c r="Y269" s="30" t="s">
        <v>58</v>
      </c>
      <c r="Z269" s="30" t="s">
        <v>59</v>
      </c>
      <c r="AA269" s="30" t="s">
        <v>58</v>
      </c>
      <c r="AB269" s="30" t="s">
        <v>58</v>
      </c>
      <c r="AC269" s="30" t="s">
        <v>58</v>
      </c>
      <c r="AD269" s="30" t="s">
        <v>58</v>
      </c>
      <c r="AE269" s="30" t="s">
        <v>58</v>
      </c>
      <c r="AF269" s="30" t="s">
        <v>58</v>
      </c>
      <c r="AG269" s="30" t="s">
        <v>58</v>
      </c>
      <c r="AH269" s="30" t="s">
        <v>58</v>
      </c>
      <c r="AI269" s="30" t="s">
        <v>58</v>
      </c>
      <c r="AJ269" s="30" t="s">
        <v>59</v>
      </c>
      <c r="AK269" s="41" t="s">
        <v>110</v>
      </c>
      <c r="AL269" s="41" t="s">
        <v>110</v>
      </c>
    </row>
    <row r="270" spans="1:38" ht="15" customHeight="1" x14ac:dyDescent="0.25">
      <c r="A270" s="30" t="s">
        <v>46</v>
      </c>
      <c r="B270" s="30" t="s">
        <v>115</v>
      </c>
      <c r="C270" s="30" t="s">
        <v>130</v>
      </c>
      <c r="D270" s="30" t="s">
        <v>131</v>
      </c>
      <c r="E270" s="30">
        <v>270000326</v>
      </c>
      <c r="F270" s="30" t="s">
        <v>132</v>
      </c>
      <c r="G270" s="30" t="s">
        <v>133</v>
      </c>
      <c r="H270" s="30" t="s">
        <v>3349</v>
      </c>
      <c r="I270" s="30" t="s">
        <v>134</v>
      </c>
      <c r="J270" s="30" t="s">
        <v>135</v>
      </c>
      <c r="K270" s="30">
        <v>92</v>
      </c>
      <c r="L270" s="30">
        <v>22</v>
      </c>
      <c r="M270" s="30">
        <v>22000</v>
      </c>
      <c r="N270" s="30" t="s">
        <v>136</v>
      </c>
      <c r="O270" s="30" t="s">
        <v>137</v>
      </c>
      <c r="P270" s="30">
        <v>0</v>
      </c>
      <c r="Q270" s="30" t="s">
        <v>138</v>
      </c>
      <c r="R270" s="30">
        <v>0</v>
      </c>
      <c r="S270" s="30">
        <v>0</v>
      </c>
      <c r="T270" s="30">
        <v>0</v>
      </c>
      <c r="U270" s="30" t="s">
        <v>139</v>
      </c>
      <c r="V270" s="30" t="s">
        <v>140</v>
      </c>
      <c r="W270" s="30"/>
      <c r="X270" s="30"/>
      <c r="Y270" s="30" t="s">
        <v>57</v>
      </c>
      <c r="Z270" s="30" t="s">
        <v>137</v>
      </c>
      <c r="AA270" s="30" t="s">
        <v>57</v>
      </c>
      <c r="AB270" s="30" t="s">
        <v>57</v>
      </c>
      <c r="AC270" s="30" t="s">
        <v>57</v>
      </c>
      <c r="AD270" s="30" t="s">
        <v>57</v>
      </c>
      <c r="AE270" s="30" t="s">
        <v>57</v>
      </c>
      <c r="AF270" s="30" t="s">
        <v>137</v>
      </c>
      <c r="AG270" s="30" t="s">
        <v>137</v>
      </c>
      <c r="AH270" s="30" t="s">
        <v>57</v>
      </c>
      <c r="AI270" s="30" t="s">
        <v>137</v>
      </c>
      <c r="AJ270" s="30" t="s">
        <v>137</v>
      </c>
      <c r="AK270" s="41" t="s">
        <v>141</v>
      </c>
      <c r="AL270" s="41" t="s">
        <v>3350</v>
      </c>
    </row>
    <row r="271" spans="1:38" ht="15" customHeight="1" x14ac:dyDescent="0.25">
      <c r="A271" s="30" t="s">
        <v>46</v>
      </c>
      <c r="B271" s="30" t="s">
        <v>115</v>
      </c>
      <c r="C271" s="30" t="s">
        <v>116</v>
      </c>
      <c r="D271" s="37" t="s">
        <v>117</v>
      </c>
      <c r="E271" s="30" t="s">
        <v>110</v>
      </c>
      <c r="F271" s="30" t="s">
        <v>118</v>
      </c>
      <c r="G271" s="30" t="s">
        <v>119</v>
      </c>
      <c r="H271" s="30" t="s">
        <v>120</v>
      </c>
      <c r="I271" s="30" t="s">
        <v>121</v>
      </c>
      <c r="J271" s="30" t="s">
        <v>122</v>
      </c>
      <c r="K271" s="30">
        <v>598</v>
      </c>
      <c r="L271" s="30">
        <v>52</v>
      </c>
      <c r="M271" s="30">
        <v>86167</v>
      </c>
      <c r="N271" s="30">
        <v>2840</v>
      </c>
      <c r="O271" s="30" t="s">
        <v>58</v>
      </c>
      <c r="P271" s="30">
        <v>0.4</v>
      </c>
      <c r="Q271" s="30" t="s">
        <v>123</v>
      </c>
      <c r="R271" s="30">
        <v>0</v>
      </c>
      <c r="S271" s="30">
        <v>0</v>
      </c>
      <c r="T271" s="30">
        <v>2</v>
      </c>
      <c r="U271" s="30" t="s">
        <v>124</v>
      </c>
      <c r="V271" s="30" t="s">
        <v>125</v>
      </c>
      <c r="W271" s="30" t="s">
        <v>126</v>
      </c>
      <c r="X271" s="30" t="s">
        <v>127</v>
      </c>
      <c r="Y271" s="30" t="s">
        <v>58</v>
      </c>
      <c r="Z271" s="30" t="s">
        <v>59</v>
      </c>
      <c r="AA271" s="30" t="s">
        <v>58</v>
      </c>
      <c r="AB271" s="30" t="s">
        <v>58</v>
      </c>
      <c r="AC271" s="30" t="s">
        <v>58</v>
      </c>
      <c r="AD271" s="30" t="s">
        <v>58</v>
      </c>
      <c r="AE271" s="30" t="s">
        <v>58</v>
      </c>
      <c r="AF271" s="30" t="s">
        <v>58</v>
      </c>
      <c r="AG271" s="30" t="s">
        <v>59</v>
      </c>
      <c r="AH271" s="30" t="s">
        <v>58</v>
      </c>
      <c r="AI271" s="30" t="s">
        <v>58</v>
      </c>
      <c r="AJ271" s="30" t="s">
        <v>59</v>
      </c>
      <c r="AK271" s="41" t="s">
        <v>128</v>
      </c>
      <c r="AL271" s="41" t="s">
        <v>129</v>
      </c>
    </row>
    <row r="272" spans="1:38" ht="15" customHeight="1" x14ac:dyDescent="0.25">
      <c r="A272" s="30" t="s">
        <v>46</v>
      </c>
      <c r="B272" s="30" t="s">
        <v>142</v>
      </c>
      <c r="C272" s="30" t="s">
        <v>3351</v>
      </c>
      <c r="D272" s="30" t="s">
        <v>3352</v>
      </c>
      <c r="E272" s="30"/>
      <c r="F272" s="30" t="s">
        <v>3005</v>
      </c>
      <c r="G272" s="30" t="s">
        <v>3353</v>
      </c>
      <c r="H272" s="30" t="s">
        <v>3354</v>
      </c>
      <c r="I272" s="30">
        <v>233795060</v>
      </c>
      <c r="J272" s="30"/>
      <c r="K272" s="30">
        <v>0</v>
      </c>
      <c r="L272" s="30">
        <v>0</v>
      </c>
      <c r="M272" s="30">
        <v>0</v>
      </c>
      <c r="N272" s="30">
        <v>0</v>
      </c>
      <c r="O272" s="30" t="s">
        <v>59</v>
      </c>
      <c r="P272" s="30">
        <v>0.2</v>
      </c>
      <c r="Q272" s="30" t="s">
        <v>3355</v>
      </c>
      <c r="R272" s="30">
        <v>0</v>
      </c>
      <c r="S272" s="30">
        <v>0</v>
      </c>
      <c r="T272" s="30">
        <v>0</v>
      </c>
      <c r="U272" s="30" t="s">
        <v>1022</v>
      </c>
      <c r="V272" s="30"/>
      <c r="W272" s="30"/>
      <c r="X272" s="30"/>
      <c r="Y272" s="30" t="s">
        <v>59</v>
      </c>
      <c r="Z272" s="30" t="s">
        <v>59</v>
      </c>
      <c r="AA272" s="30" t="s">
        <v>57</v>
      </c>
      <c r="AB272" s="30" t="s">
        <v>57</v>
      </c>
      <c r="AC272" s="30" t="s">
        <v>59</v>
      </c>
      <c r="AD272" s="30" t="s">
        <v>59</v>
      </c>
      <c r="AE272" s="30" t="s">
        <v>59</v>
      </c>
      <c r="AF272" s="30" t="s">
        <v>59</v>
      </c>
      <c r="AG272" s="30" t="s">
        <v>59</v>
      </c>
      <c r="AH272" s="30" t="s">
        <v>59</v>
      </c>
      <c r="AI272" s="30" t="s">
        <v>59</v>
      </c>
      <c r="AJ272" s="30" t="s">
        <v>59</v>
      </c>
      <c r="AK272" s="41" t="s">
        <v>3356</v>
      </c>
      <c r="AL272" s="41" t="s">
        <v>3528</v>
      </c>
    </row>
    <row r="273" spans="1:38" ht="15" customHeight="1" x14ac:dyDescent="0.25">
      <c r="A273" s="30" t="s">
        <v>46</v>
      </c>
      <c r="B273" s="30" t="s">
        <v>142</v>
      </c>
      <c r="C273" s="30" t="s">
        <v>143</v>
      </c>
      <c r="D273" s="30" t="s">
        <v>144</v>
      </c>
      <c r="E273" s="30">
        <v>500000013</v>
      </c>
      <c r="F273" s="30" t="s">
        <v>145</v>
      </c>
      <c r="G273" s="30" t="s">
        <v>146</v>
      </c>
      <c r="H273" s="30" t="s">
        <v>147</v>
      </c>
      <c r="I273" s="30" t="s">
        <v>148</v>
      </c>
      <c r="J273" s="30" t="s">
        <v>149</v>
      </c>
      <c r="K273" s="30" t="s">
        <v>3357</v>
      </c>
      <c r="L273" s="30" t="s">
        <v>3358</v>
      </c>
      <c r="M273" s="30" t="s">
        <v>3359</v>
      </c>
      <c r="N273" s="30" t="s">
        <v>3360</v>
      </c>
      <c r="O273" s="30" t="s">
        <v>58</v>
      </c>
      <c r="P273" s="30">
        <v>2.1</v>
      </c>
      <c r="Q273" s="30" t="s">
        <v>3361</v>
      </c>
      <c r="R273" s="30">
        <v>0</v>
      </c>
      <c r="S273" s="30">
        <v>0</v>
      </c>
      <c r="T273" s="30">
        <v>0</v>
      </c>
      <c r="U273" s="30" t="s">
        <v>3311</v>
      </c>
      <c r="V273" s="30" t="s">
        <v>1081</v>
      </c>
      <c r="W273" s="30" t="s">
        <v>307</v>
      </c>
      <c r="X273" s="30" t="s">
        <v>870</v>
      </c>
      <c r="Y273" s="30" t="s">
        <v>58</v>
      </c>
      <c r="Z273" s="30" t="s">
        <v>3362</v>
      </c>
      <c r="AA273" s="30" t="s">
        <v>58</v>
      </c>
      <c r="AB273" s="30" t="s">
        <v>58</v>
      </c>
      <c r="AC273" s="30" t="s">
        <v>58</v>
      </c>
      <c r="AD273" s="30" t="s">
        <v>58</v>
      </c>
      <c r="AE273" s="30" t="s">
        <v>58</v>
      </c>
      <c r="AF273" s="30" t="s">
        <v>58</v>
      </c>
      <c r="AG273" s="30" t="s">
        <v>58</v>
      </c>
      <c r="AH273" s="30" t="s">
        <v>58</v>
      </c>
      <c r="AI273" s="30" t="s">
        <v>58</v>
      </c>
      <c r="AJ273" s="30" t="s">
        <v>59</v>
      </c>
      <c r="AK273" s="41" t="s">
        <v>3363</v>
      </c>
      <c r="AL273" s="41" t="s">
        <v>3364</v>
      </c>
    </row>
    <row r="274" spans="1:38" ht="15" customHeight="1" x14ac:dyDescent="0.25">
      <c r="A274" s="30" t="s">
        <v>46</v>
      </c>
      <c r="B274" s="30" t="s">
        <v>142</v>
      </c>
      <c r="C274" s="30" t="s">
        <v>3365</v>
      </c>
      <c r="D274" s="30" t="s">
        <v>3366</v>
      </c>
      <c r="E274" s="30">
        <v>500000393</v>
      </c>
      <c r="F274" s="30" t="s">
        <v>3367</v>
      </c>
      <c r="G274" s="30" t="s">
        <v>3368</v>
      </c>
      <c r="H274" s="30" t="s">
        <v>313</v>
      </c>
      <c r="I274" s="30" t="s">
        <v>3369</v>
      </c>
      <c r="J274" s="30" t="s">
        <v>3370</v>
      </c>
      <c r="K274" s="30">
        <v>413</v>
      </c>
      <c r="L274" s="30">
        <v>0</v>
      </c>
      <c r="M274" s="30">
        <v>15941</v>
      </c>
      <c r="N274" s="30">
        <v>0</v>
      </c>
      <c r="O274" s="30" t="s">
        <v>58</v>
      </c>
      <c r="P274" s="30">
        <v>1</v>
      </c>
      <c r="Q274" s="30" t="s">
        <v>138</v>
      </c>
      <c r="R274" s="30">
        <v>0</v>
      </c>
      <c r="S274" s="30">
        <v>0</v>
      </c>
      <c r="T274" s="30">
        <v>0</v>
      </c>
      <c r="U274" s="30" t="s">
        <v>386</v>
      </c>
      <c r="V274" s="30" t="s">
        <v>3371</v>
      </c>
      <c r="W274" s="30"/>
      <c r="X274" s="30"/>
      <c r="Y274" s="30" t="s">
        <v>59</v>
      </c>
      <c r="Z274" s="30" t="s">
        <v>59</v>
      </c>
      <c r="AA274" s="30" t="s">
        <v>58</v>
      </c>
      <c r="AB274" s="30" t="s">
        <v>59</v>
      </c>
      <c r="AC274" s="30" t="s">
        <v>58</v>
      </c>
      <c r="AD274" s="30" t="s">
        <v>58</v>
      </c>
      <c r="AE274" s="30" t="s">
        <v>59</v>
      </c>
      <c r="AF274" s="30" t="s">
        <v>59</v>
      </c>
      <c r="AG274" s="30" t="s">
        <v>58</v>
      </c>
      <c r="AH274" s="30" t="s">
        <v>59</v>
      </c>
      <c r="AI274" s="30" t="s">
        <v>59</v>
      </c>
      <c r="AJ274" s="30" t="s">
        <v>59</v>
      </c>
      <c r="AK274" s="41"/>
      <c r="AL274" s="41" t="s">
        <v>3372</v>
      </c>
    </row>
    <row r="275" spans="1:38" ht="15" customHeight="1" x14ac:dyDescent="0.25">
      <c r="A275" s="30" t="s">
        <v>46</v>
      </c>
      <c r="B275" s="30" t="s">
        <v>142</v>
      </c>
      <c r="C275" s="30" t="s">
        <v>3373</v>
      </c>
      <c r="D275" s="30" t="s">
        <v>3374</v>
      </c>
      <c r="E275" s="30">
        <v>500000112</v>
      </c>
      <c r="F275" s="30" t="s">
        <v>3367</v>
      </c>
      <c r="G275" s="30" t="s">
        <v>3368</v>
      </c>
      <c r="H275" s="30" t="s">
        <v>313</v>
      </c>
      <c r="I275" s="30" t="s">
        <v>3369</v>
      </c>
      <c r="J275" s="30" t="s">
        <v>3370</v>
      </c>
      <c r="K275" s="30">
        <f>371+104+30+45</f>
        <v>550</v>
      </c>
      <c r="L275" s="30">
        <v>22</v>
      </c>
      <c r="M275" s="30">
        <v>48646</v>
      </c>
      <c r="N275" s="30">
        <v>1483</v>
      </c>
      <c r="O275" s="30" t="s">
        <v>58</v>
      </c>
      <c r="P275" s="30">
        <v>1</v>
      </c>
      <c r="Q275" s="30" t="s">
        <v>138</v>
      </c>
      <c r="R275" s="30">
        <v>0</v>
      </c>
      <c r="S275" s="30">
        <v>0</v>
      </c>
      <c r="T275" s="30">
        <v>0</v>
      </c>
      <c r="U275" s="30" t="s">
        <v>156</v>
      </c>
      <c r="V275" s="30" t="s">
        <v>466</v>
      </c>
      <c r="W275" s="30" t="s">
        <v>398</v>
      </c>
      <c r="X275" s="30" t="s">
        <v>307</v>
      </c>
      <c r="Y275" s="30" t="s">
        <v>58</v>
      </c>
      <c r="Z275" s="30" t="s">
        <v>59</v>
      </c>
      <c r="AA275" s="30" t="s">
        <v>58</v>
      </c>
      <c r="AB275" s="30" t="s">
        <v>58</v>
      </c>
      <c r="AC275" s="30" t="s">
        <v>58</v>
      </c>
      <c r="AD275" s="30" t="s">
        <v>58</v>
      </c>
      <c r="AE275" s="30" t="s">
        <v>58</v>
      </c>
      <c r="AF275" s="30" t="s">
        <v>58</v>
      </c>
      <c r="AG275" s="30" t="s">
        <v>58</v>
      </c>
      <c r="AH275" s="30" t="s">
        <v>58</v>
      </c>
      <c r="AI275" s="30" t="s">
        <v>58</v>
      </c>
      <c r="AJ275" s="30" t="s">
        <v>59</v>
      </c>
      <c r="AK275" s="41"/>
      <c r="AL275" s="41" t="s">
        <v>3372</v>
      </c>
    </row>
    <row r="276" spans="1:38" ht="15" customHeight="1" x14ac:dyDescent="0.25">
      <c r="A276" s="30" t="s">
        <v>46</v>
      </c>
      <c r="B276" s="30" t="s">
        <v>150</v>
      </c>
      <c r="C276" s="30" t="s">
        <v>151</v>
      </c>
      <c r="D276" s="30" t="s">
        <v>152</v>
      </c>
      <c r="E276" s="30" t="s">
        <v>153</v>
      </c>
      <c r="F276" s="30" t="s">
        <v>1178</v>
      </c>
      <c r="G276" s="30" t="s">
        <v>3375</v>
      </c>
      <c r="H276" s="30" t="s">
        <v>3376</v>
      </c>
      <c r="I276" s="30" t="s">
        <v>3377</v>
      </c>
      <c r="J276" s="30" t="s">
        <v>3378</v>
      </c>
      <c r="K276" s="30">
        <v>414</v>
      </c>
      <c r="L276" s="30">
        <v>100</v>
      </c>
      <c r="M276" s="30">
        <v>34167</v>
      </c>
      <c r="N276" s="30">
        <v>476</v>
      </c>
      <c r="O276" s="30" t="s">
        <v>137</v>
      </c>
      <c r="P276" s="30">
        <v>0</v>
      </c>
      <c r="Q276" s="30" t="s">
        <v>155</v>
      </c>
      <c r="R276" s="30">
        <v>0</v>
      </c>
      <c r="S276" s="30">
        <v>0</v>
      </c>
      <c r="T276" s="30">
        <v>2</v>
      </c>
      <c r="U276" s="30" t="s">
        <v>156</v>
      </c>
      <c r="V276" s="30" t="s">
        <v>3379</v>
      </c>
      <c r="W276" s="30"/>
      <c r="X276" s="30"/>
      <c r="Y276" s="30" t="s">
        <v>58</v>
      </c>
      <c r="Z276" s="30" t="s">
        <v>59</v>
      </c>
      <c r="AA276" s="30" t="s">
        <v>58</v>
      </c>
      <c r="AB276" s="30" t="s">
        <v>58</v>
      </c>
      <c r="AC276" s="30" t="s">
        <v>58</v>
      </c>
      <c r="AD276" s="30" t="s">
        <v>58</v>
      </c>
      <c r="AE276" s="30" t="s">
        <v>59</v>
      </c>
      <c r="AF276" s="30" t="s">
        <v>58</v>
      </c>
      <c r="AG276" s="30" t="s">
        <v>58</v>
      </c>
      <c r="AH276" s="30" t="s">
        <v>58</v>
      </c>
      <c r="AI276" s="30" t="s">
        <v>58</v>
      </c>
      <c r="AJ276" s="30" t="s">
        <v>59</v>
      </c>
      <c r="AK276" s="41" t="s">
        <v>3502</v>
      </c>
      <c r="AL276" s="41" t="s">
        <v>3503</v>
      </c>
    </row>
    <row r="277" spans="1:38" ht="15" customHeight="1" x14ac:dyDescent="0.25">
      <c r="A277" s="30" t="s">
        <v>46</v>
      </c>
      <c r="B277" s="30" t="s">
        <v>150</v>
      </c>
      <c r="C277" s="30" t="s">
        <v>309</v>
      </c>
      <c r="D277" s="30" t="s">
        <v>310</v>
      </c>
      <c r="E277" s="30">
        <v>590815056</v>
      </c>
      <c r="F277" s="30" t="s">
        <v>311</v>
      </c>
      <c r="G277" s="30" t="s">
        <v>312</v>
      </c>
      <c r="H277" s="30" t="s">
        <v>313</v>
      </c>
      <c r="I277" s="30">
        <v>328519630</v>
      </c>
      <c r="J277" s="30" t="s">
        <v>314</v>
      </c>
      <c r="K277" s="30">
        <v>102</v>
      </c>
      <c r="L277" s="30">
        <v>20</v>
      </c>
      <c r="M277" s="30">
        <v>0</v>
      </c>
      <c r="N277" s="30">
        <v>0</v>
      </c>
      <c r="O277" s="30" t="s">
        <v>315</v>
      </c>
      <c r="P277" s="30">
        <v>0.7</v>
      </c>
      <c r="Q277" s="30" t="s">
        <v>316</v>
      </c>
      <c r="R277" s="30">
        <v>0</v>
      </c>
      <c r="S277" s="30">
        <v>0</v>
      </c>
      <c r="T277" s="30" t="s">
        <v>3407</v>
      </c>
      <c r="U277" s="30" t="s">
        <v>433</v>
      </c>
      <c r="V277" s="30" t="s">
        <v>3408</v>
      </c>
      <c r="W277" s="30" t="s">
        <v>3409</v>
      </c>
      <c r="X277" s="30" t="s">
        <v>3410</v>
      </c>
      <c r="Y277" s="30" t="s">
        <v>58</v>
      </c>
      <c r="Z277" s="30" t="s">
        <v>59</v>
      </c>
      <c r="AA277" s="30" t="s">
        <v>318</v>
      </c>
      <c r="AB277" s="30" t="s">
        <v>319</v>
      </c>
      <c r="AC277" s="30" t="s">
        <v>320</v>
      </c>
      <c r="AD277" s="30" t="s">
        <v>229</v>
      </c>
      <c r="AE277" s="30" t="s">
        <v>229</v>
      </c>
      <c r="AF277" s="30" t="s">
        <v>59</v>
      </c>
      <c r="AG277" s="30" t="s">
        <v>321</v>
      </c>
      <c r="AH277" s="30" t="s">
        <v>58</v>
      </c>
      <c r="AI277" s="30" t="s">
        <v>59</v>
      </c>
      <c r="AJ277" s="30" t="s">
        <v>322</v>
      </c>
      <c r="AK277" s="41"/>
      <c r="AL277" s="41" t="s">
        <v>323</v>
      </c>
    </row>
    <row r="278" spans="1:38" ht="15" customHeight="1" x14ac:dyDescent="0.25">
      <c r="A278" s="30" t="s">
        <v>46</v>
      </c>
      <c r="B278" s="30" t="s">
        <v>150</v>
      </c>
      <c r="C278" s="30" t="s">
        <v>271</v>
      </c>
      <c r="D278" s="37" t="s">
        <v>272</v>
      </c>
      <c r="E278" s="30">
        <v>590780094</v>
      </c>
      <c r="F278" s="30" t="s">
        <v>273</v>
      </c>
      <c r="G278" s="30" t="s">
        <v>274</v>
      </c>
      <c r="H278" s="30" t="s">
        <v>275</v>
      </c>
      <c r="I278" s="30" t="s">
        <v>276</v>
      </c>
      <c r="J278" s="30" t="s">
        <v>277</v>
      </c>
      <c r="K278" s="30">
        <v>10</v>
      </c>
      <c r="L278" s="30">
        <v>20</v>
      </c>
      <c r="M278" s="30">
        <v>0</v>
      </c>
      <c r="N278" s="30">
        <v>0</v>
      </c>
      <c r="O278" s="30" t="s">
        <v>82</v>
      </c>
      <c r="P278" s="30">
        <v>1</v>
      </c>
      <c r="Q278" s="30" t="s">
        <v>278</v>
      </c>
      <c r="R278" s="30">
        <v>0</v>
      </c>
      <c r="S278" s="30">
        <v>0</v>
      </c>
      <c r="T278" s="30">
        <v>4</v>
      </c>
      <c r="U278" s="30" t="s">
        <v>279</v>
      </c>
      <c r="V278" s="30" t="s">
        <v>280</v>
      </c>
      <c r="W278" s="30"/>
      <c r="X278" s="30"/>
      <c r="Y278" s="30" t="s">
        <v>58</v>
      </c>
      <c r="Z278" s="30" t="s">
        <v>59</v>
      </c>
      <c r="AA278" s="30" t="s">
        <v>58</v>
      </c>
      <c r="AB278" s="30" t="s">
        <v>58</v>
      </c>
      <c r="AC278" s="30" t="s">
        <v>58</v>
      </c>
      <c r="AD278" s="30" t="s">
        <v>58</v>
      </c>
      <c r="AE278" s="30" t="s">
        <v>58</v>
      </c>
      <c r="AF278" s="30" t="s">
        <v>59</v>
      </c>
      <c r="AG278" s="30" t="s">
        <v>59</v>
      </c>
      <c r="AH278" s="30" t="s">
        <v>59</v>
      </c>
      <c r="AI278" s="30" t="s">
        <v>59</v>
      </c>
      <c r="AJ278" s="30" t="s">
        <v>59</v>
      </c>
      <c r="AK278" s="41"/>
      <c r="AL278" s="41"/>
    </row>
    <row r="279" spans="1:38" ht="15" customHeight="1" x14ac:dyDescent="0.25">
      <c r="A279" s="30" t="s">
        <v>46</v>
      </c>
      <c r="B279" s="30" t="s">
        <v>150</v>
      </c>
      <c r="C279" s="30" t="s">
        <v>159</v>
      </c>
      <c r="D279" s="30" t="s">
        <v>160</v>
      </c>
      <c r="E279" s="30">
        <v>590783240</v>
      </c>
      <c r="F279" s="30" t="s">
        <v>1086</v>
      </c>
      <c r="G279" s="30" t="s">
        <v>3380</v>
      </c>
      <c r="H279" s="30" t="s">
        <v>3381</v>
      </c>
      <c r="I279" s="30">
        <v>327947073</v>
      </c>
      <c r="J279" s="30" t="s">
        <v>3382</v>
      </c>
      <c r="K279" s="30">
        <v>524</v>
      </c>
      <c r="L279" s="30">
        <v>98</v>
      </c>
      <c r="M279" s="30">
        <v>67535</v>
      </c>
      <c r="N279" s="30">
        <v>1561</v>
      </c>
      <c r="O279" s="30" t="s">
        <v>57</v>
      </c>
      <c r="P279" s="30">
        <v>1</v>
      </c>
      <c r="Q279" s="30" t="s">
        <v>161</v>
      </c>
      <c r="R279" s="30">
        <v>0</v>
      </c>
      <c r="S279" s="30">
        <v>0</v>
      </c>
      <c r="T279" s="30">
        <v>0</v>
      </c>
      <c r="U279" s="30" t="s">
        <v>162</v>
      </c>
      <c r="V279" s="30" t="s">
        <v>113</v>
      </c>
      <c r="W279" s="30" t="s">
        <v>163</v>
      </c>
      <c r="X279" s="30" t="s">
        <v>164</v>
      </c>
      <c r="Y279" s="30" t="s">
        <v>58</v>
      </c>
      <c r="Z279" s="30" t="s">
        <v>59</v>
      </c>
      <c r="AA279" s="30" t="s">
        <v>58</v>
      </c>
      <c r="AB279" s="30" t="s">
        <v>58</v>
      </c>
      <c r="AC279" s="30" t="s">
        <v>58</v>
      </c>
      <c r="AD279" s="30" t="s">
        <v>58</v>
      </c>
      <c r="AE279" s="30" t="s">
        <v>58</v>
      </c>
      <c r="AF279" s="30" t="s">
        <v>58</v>
      </c>
      <c r="AG279" s="30" t="s">
        <v>59</v>
      </c>
      <c r="AH279" s="30" t="s">
        <v>58</v>
      </c>
      <c r="AI279" s="30" t="s">
        <v>58</v>
      </c>
      <c r="AJ279" s="30" t="s">
        <v>59</v>
      </c>
      <c r="AK279" s="41" t="s">
        <v>156</v>
      </c>
      <c r="AL279" s="41" t="s">
        <v>3504</v>
      </c>
    </row>
    <row r="280" spans="1:38" ht="15" customHeight="1" x14ac:dyDescent="0.25">
      <c r="A280" s="30" t="s">
        <v>46</v>
      </c>
      <c r="B280" s="30" t="s">
        <v>150</v>
      </c>
      <c r="C280" s="30" t="s">
        <v>165</v>
      </c>
      <c r="D280" s="37" t="s">
        <v>166</v>
      </c>
      <c r="E280" s="30">
        <v>590781415</v>
      </c>
      <c r="F280" s="30" t="s">
        <v>167</v>
      </c>
      <c r="G280" s="30" t="s">
        <v>168</v>
      </c>
      <c r="H280" s="30" t="s">
        <v>169</v>
      </c>
      <c r="I280" s="30" t="s">
        <v>170</v>
      </c>
      <c r="J280" s="30" t="s">
        <v>171</v>
      </c>
      <c r="K280" s="30">
        <v>443</v>
      </c>
      <c r="L280" s="30">
        <v>94</v>
      </c>
      <c r="M280" s="30">
        <v>60558</v>
      </c>
      <c r="N280" s="30">
        <v>1280</v>
      </c>
      <c r="O280" s="30" t="s">
        <v>58</v>
      </c>
      <c r="P280" s="30">
        <v>3.3</v>
      </c>
      <c r="Q280" s="30" t="s">
        <v>161</v>
      </c>
      <c r="R280" s="30">
        <v>0</v>
      </c>
      <c r="S280" s="30">
        <v>0</v>
      </c>
      <c r="T280" s="30">
        <v>12</v>
      </c>
      <c r="U280" s="30" t="s">
        <v>172</v>
      </c>
      <c r="V280" s="30" t="s">
        <v>173</v>
      </c>
      <c r="W280" s="30" t="s">
        <v>174</v>
      </c>
      <c r="X280" s="30" t="s">
        <v>175</v>
      </c>
      <c r="Y280" s="30" t="s">
        <v>58</v>
      </c>
      <c r="Z280" s="30" t="s">
        <v>58</v>
      </c>
      <c r="AA280" s="30" t="s">
        <v>58</v>
      </c>
      <c r="AB280" s="30" t="s">
        <v>58</v>
      </c>
      <c r="AC280" s="30" t="s">
        <v>58</v>
      </c>
      <c r="AD280" s="30" t="s">
        <v>58</v>
      </c>
      <c r="AE280" s="30" t="s">
        <v>58</v>
      </c>
      <c r="AF280" s="30" t="s">
        <v>58</v>
      </c>
      <c r="AG280" s="30" t="s">
        <v>58</v>
      </c>
      <c r="AH280" s="30" t="s">
        <v>58</v>
      </c>
      <c r="AI280" s="30" t="s">
        <v>58</v>
      </c>
      <c r="AJ280" s="30" t="s">
        <v>58</v>
      </c>
      <c r="AK280" s="41" t="s">
        <v>3509</v>
      </c>
      <c r="AL280" s="41" t="s">
        <v>3510</v>
      </c>
    </row>
    <row r="281" spans="1:38" ht="15" customHeight="1" x14ac:dyDescent="0.25">
      <c r="A281" s="30" t="s">
        <v>46</v>
      </c>
      <c r="B281" s="30" t="s">
        <v>150</v>
      </c>
      <c r="C281" s="30" t="s">
        <v>324</v>
      </c>
      <c r="D281" s="30" t="s">
        <v>325</v>
      </c>
      <c r="E281" s="30">
        <v>590055570</v>
      </c>
      <c r="F281" s="30" t="s">
        <v>311</v>
      </c>
      <c r="G281" s="30" t="s">
        <v>312</v>
      </c>
      <c r="H281" s="30" t="s">
        <v>313</v>
      </c>
      <c r="I281" s="30">
        <v>328519630</v>
      </c>
      <c r="J281" s="30" t="s">
        <v>314</v>
      </c>
      <c r="K281" s="30">
        <v>0</v>
      </c>
      <c r="L281" s="30">
        <v>0</v>
      </c>
      <c r="M281" s="30">
        <v>0</v>
      </c>
      <c r="N281" s="30">
        <v>0</v>
      </c>
      <c r="O281" s="30" t="s">
        <v>58</v>
      </c>
      <c r="P281" s="30">
        <v>0.7</v>
      </c>
      <c r="Q281" s="30" t="s">
        <v>316</v>
      </c>
      <c r="R281" s="30">
        <v>0</v>
      </c>
      <c r="S281" s="30">
        <v>0</v>
      </c>
      <c r="T281" s="30" t="s">
        <v>3411</v>
      </c>
      <c r="U281" s="30" t="s">
        <v>1022</v>
      </c>
      <c r="V281" s="30" t="s">
        <v>3409</v>
      </c>
      <c r="W281" s="30" t="s">
        <v>3412</v>
      </c>
      <c r="X281" s="30"/>
      <c r="Y281" s="30" t="s">
        <v>59</v>
      </c>
      <c r="Z281" s="30" t="s">
        <v>59</v>
      </c>
      <c r="AA281" s="30" t="s">
        <v>327</v>
      </c>
      <c r="AB281" s="30" t="s">
        <v>327</v>
      </c>
      <c r="AC281" s="30" t="s">
        <v>327</v>
      </c>
      <c r="AD281" s="30" t="s">
        <v>327</v>
      </c>
      <c r="AE281" s="30" t="s">
        <v>327</v>
      </c>
      <c r="AF281" s="30" t="s">
        <v>59</v>
      </c>
      <c r="AG281" s="30" t="s">
        <v>327</v>
      </c>
      <c r="AH281" s="30" t="s">
        <v>327</v>
      </c>
      <c r="AI281" s="30" t="s">
        <v>59</v>
      </c>
      <c r="AJ281" s="30" t="s">
        <v>328</v>
      </c>
      <c r="AK281" s="41" t="s">
        <v>329</v>
      </c>
      <c r="AL281" s="41" t="s">
        <v>330</v>
      </c>
    </row>
    <row r="282" spans="1:38" ht="15" customHeight="1" x14ac:dyDescent="0.25">
      <c r="A282" s="30" t="s">
        <v>46</v>
      </c>
      <c r="B282" s="30" t="s">
        <v>150</v>
      </c>
      <c r="C282" s="30" t="s">
        <v>281</v>
      </c>
      <c r="D282" s="37" t="s">
        <v>282</v>
      </c>
      <c r="E282" s="30">
        <v>590005245</v>
      </c>
      <c r="F282" s="30" t="s">
        <v>283</v>
      </c>
      <c r="G282" s="30" t="s">
        <v>284</v>
      </c>
      <c r="H282" s="30" t="s">
        <v>285</v>
      </c>
      <c r="I282" s="30" t="s">
        <v>286</v>
      </c>
      <c r="J282" s="30" t="s">
        <v>287</v>
      </c>
      <c r="K282" s="30">
        <v>107</v>
      </c>
      <c r="L282" s="30">
        <v>12</v>
      </c>
      <c r="M282" s="30">
        <v>0</v>
      </c>
      <c r="N282" s="30">
        <v>0</v>
      </c>
      <c r="O282" s="30" t="s">
        <v>58</v>
      </c>
      <c r="P282" s="30" t="s">
        <v>288</v>
      </c>
      <c r="Q282" s="30" t="s">
        <v>289</v>
      </c>
      <c r="R282" s="30">
        <v>0</v>
      </c>
      <c r="S282" s="30">
        <v>0</v>
      </c>
      <c r="T282" s="30">
        <v>0</v>
      </c>
      <c r="U282" s="30" t="s">
        <v>290</v>
      </c>
      <c r="V282" s="30" t="s">
        <v>288</v>
      </c>
      <c r="W282" s="30" t="s">
        <v>288</v>
      </c>
      <c r="X282" s="30" t="s">
        <v>288</v>
      </c>
      <c r="Y282" s="30" t="s">
        <v>58</v>
      </c>
      <c r="Z282" s="30" t="s">
        <v>59</v>
      </c>
      <c r="AA282" s="30" t="s">
        <v>59</v>
      </c>
      <c r="AB282" s="30" t="s">
        <v>59</v>
      </c>
      <c r="AC282" s="30" t="s">
        <v>59</v>
      </c>
      <c r="AD282" s="30" t="s">
        <v>58</v>
      </c>
      <c r="AE282" s="30" t="s">
        <v>59</v>
      </c>
      <c r="AF282" s="30" t="s">
        <v>59</v>
      </c>
      <c r="AG282" s="30" t="s">
        <v>59</v>
      </c>
      <c r="AH282" s="30" t="s">
        <v>59</v>
      </c>
      <c r="AI282" s="30" t="s">
        <v>59</v>
      </c>
      <c r="AJ282" s="30" t="s">
        <v>59</v>
      </c>
      <c r="AK282" s="41"/>
      <c r="AL282" s="41" t="s">
        <v>291</v>
      </c>
    </row>
    <row r="283" spans="1:38" ht="15" customHeight="1" x14ac:dyDescent="0.25">
      <c r="A283" s="30" t="s">
        <v>46</v>
      </c>
      <c r="B283" s="30" t="s">
        <v>150</v>
      </c>
      <c r="C283" s="30" t="s">
        <v>292</v>
      </c>
      <c r="D283" s="37" t="s">
        <v>293</v>
      </c>
      <c r="E283" s="30">
        <v>590816310</v>
      </c>
      <c r="F283" s="30" t="s">
        <v>294</v>
      </c>
      <c r="G283" s="30" t="s">
        <v>295</v>
      </c>
      <c r="H283" s="30" t="s">
        <v>275</v>
      </c>
      <c r="I283" s="30" t="s">
        <v>296</v>
      </c>
      <c r="J283" s="30" t="s">
        <v>297</v>
      </c>
      <c r="K283" s="30">
        <v>153</v>
      </c>
      <c r="L283" s="30">
        <v>39</v>
      </c>
      <c r="M283" s="30">
        <v>15947</v>
      </c>
      <c r="N283" s="30">
        <v>1147</v>
      </c>
      <c r="O283" s="30" t="s">
        <v>58</v>
      </c>
      <c r="P283" s="30">
        <v>0.4</v>
      </c>
      <c r="Q283" s="30" t="s">
        <v>289</v>
      </c>
      <c r="R283" s="30">
        <v>0</v>
      </c>
      <c r="S283" s="30">
        <v>0</v>
      </c>
      <c r="T283" s="30">
        <v>1</v>
      </c>
      <c r="U283" s="30" t="s">
        <v>247</v>
      </c>
      <c r="V283" s="30" t="s">
        <v>298</v>
      </c>
      <c r="W283" s="30"/>
      <c r="X283" s="30"/>
      <c r="Y283" s="30" t="s">
        <v>58</v>
      </c>
      <c r="Z283" s="30" t="s">
        <v>59</v>
      </c>
      <c r="AA283" s="30" t="s">
        <v>58</v>
      </c>
      <c r="AB283" s="30" t="s">
        <v>58</v>
      </c>
      <c r="AC283" s="30" t="s">
        <v>58</v>
      </c>
      <c r="AD283" s="30" t="s">
        <v>58</v>
      </c>
      <c r="AE283" s="30" t="s">
        <v>59</v>
      </c>
      <c r="AF283" s="30" t="s">
        <v>59</v>
      </c>
      <c r="AG283" s="30" t="s">
        <v>59</v>
      </c>
      <c r="AH283" s="30" t="s">
        <v>58</v>
      </c>
      <c r="AI283" s="30" t="s">
        <v>58</v>
      </c>
      <c r="AJ283" s="30" t="s">
        <v>59</v>
      </c>
      <c r="AK283" s="41"/>
      <c r="AL283" s="41" t="s">
        <v>291</v>
      </c>
    </row>
    <row r="284" spans="1:38" ht="15" customHeight="1" x14ac:dyDescent="0.25">
      <c r="A284" s="30" t="s">
        <v>46</v>
      </c>
      <c r="B284" s="30" t="s">
        <v>150</v>
      </c>
      <c r="C284" s="30" t="s">
        <v>299</v>
      </c>
      <c r="D284" s="37" t="s">
        <v>300</v>
      </c>
      <c r="E284" s="30">
        <v>590780383</v>
      </c>
      <c r="F284" s="30" t="s">
        <v>301</v>
      </c>
      <c r="G284" s="30" t="s">
        <v>302</v>
      </c>
      <c r="H284" s="30" t="s">
        <v>275</v>
      </c>
      <c r="I284" s="30" t="s">
        <v>303</v>
      </c>
      <c r="J284" s="30" t="s">
        <v>304</v>
      </c>
      <c r="K284" s="30">
        <v>360</v>
      </c>
      <c r="L284" s="30">
        <v>76</v>
      </c>
      <c r="M284" s="30">
        <v>0</v>
      </c>
      <c r="N284" s="30">
        <v>0</v>
      </c>
      <c r="O284" s="30" t="s">
        <v>58</v>
      </c>
      <c r="P284" s="30">
        <v>0.5</v>
      </c>
      <c r="Q284" s="30" t="s">
        <v>289</v>
      </c>
      <c r="R284" s="30">
        <v>0</v>
      </c>
      <c r="S284" s="30">
        <v>0</v>
      </c>
      <c r="T284" s="30">
        <v>10</v>
      </c>
      <c r="U284" s="30" t="s">
        <v>305</v>
      </c>
      <c r="V284" s="30" t="s">
        <v>306</v>
      </c>
      <c r="W284" s="30" t="s">
        <v>307</v>
      </c>
      <c r="X284" s="30" t="s">
        <v>113</v>
      </c>
      <c r="Y284" s="30" t="s">
        <v>58</v>
      </c>
      <c r="Z284" s="30" t="s">
        <v>59</v>
      </c>
      <c r="AA284" s="30" t="s">
        <v>58</v>
      </c>
      <c r="AB284" s="30" t="s">
        <v>58</v>
      </c>
      <c r="AC284" s="30" t="s">
        <v>58</v>
      </c>
      <c r="AD284" s="30" t="s">
        <v>58</v>
      </c>
      <c r="AE284" s="30" t="s">
        <v>59</v>
      </c>
      <c r="AF284" s="30" t="s">
        <v>58</v>
      </c>
      <c r="AG284" s="30" t="s">
        <v>58</v>
      </c>
      <c r="AH284" s="30" t="s">
        <v>58</v>
      </c>
      <c r="AI284" s="30" t="s">
        <v>59</v>
      </c>
      <c r="AJ284" s="30" t="s">
        <v>59</v>
      </c>
      <c r="AK284" s="41"/>
      <c r="AL284" s="41" t="s">
        <v>308</v>
      </c>
    </row>
    <row r="285" spans="1:38" ht="15" customHeight="1" x14ac:dyDescent="0.25">
      <c r="A285" s="30" t="s">
        <v>46</v>
      </c>
      <c r="B285" s="30" t="s">
        <v>150</v>
      </c>
      <c r="C285" s="30" t="s">
        <v>176</v>
      </c>
      <c r="D285" s="30" t="s">
        <v>161</v>
      </c>
      <c r="E285" s="30">
        <v>590780193</v>
      </c>
      <c r="F285" s="30" t="s">
        <v>177</v>
      </c>
      <c r="G285" s="30" t="s">
        <v>178</v>
      </c>
      <c r="H285" s="30" t="s">
        <v>179</v>
      </c>
      <c r="I285" s="30" t="s">
        <v>180</v>
      </c>
      <c r="J285" s="30" t="s">
        <v>181</v>
      </c>
      <c r="K285" s="30">
        <v>3215</v>
      </c>
      <c r="L285" s="30">
        <v>228000</v>
      </c>
      <c r="M285" s="30">
        <v>154800</v>
      </c>
      <c r="N285" s="30">
        <v>5740</v>
      </c>
      <c r="O285" s="30" t="s">
        <v>58</v>
      </c>
      <c r="P285" s="30" t="s">
        <v>3383</v>
      </c>
      <c r="Q285" s="30" t="s">
        <v>182</v>
      </c>
      <c r="R285" s="30">
        <v>134</v>
      </c>
      <c r="S285" s="30">
        <v>76</v>
      </c>
      <c r="T285" s="30">
        <v>386</v>
      </c>
      <c r="U285" s="30" t="s">
        <v>183</v>
      </c>
      <c r="V285" s="30" t="s">
        <v>184</v>
      </c>
      <c r="W285" s="30" t="s">
        <v>185</v>
      </c>
      <c r="X285" s="30" t="s">
        <v>186</v>
      </c>
      <c r="Y285" s="30" t="s">
        <v>58</v>
      </c>
      <c r="Z285" s="30" t="s">
        <v>58</v>
      </c>
      <c r="AA285" s="30" t="s">
        <v>58</v>
      </c>
      <c r="AB285" s="30" t="s">
        <v>58</v>
      </c>
      <c r="AC285" s="30" t="s">
        <v>58</v>
      </c>
      <c r="AD285" s="30" t="s">
        <v>58</v>
      </c>
      <c r="AE285" s="30" t="s">
        <v>58</v>
      </c>
      <c r="AF285" s="30" t="s">
        <v>58</v>
      </c>
      <c r="AG285" s="30" t="s">
        <v>58</v>
      </c>
      <c r="AH285" s="30" t="s">
        <v>58</v>
      </c>
      <c r="AI285" s="30" t="s">
        <v>58</v>
      </c>
      <c r="AJ285" s="30" t="s">
        <v>58</v>
      </c>
      <c r="AK285" s="41" t="s">
        <v>187</v>
      </c>
      <c r="AL285" s="41" t="s">
        <v>188</v>
      </c>
    </row>
    <row r="286" spans="1:38" ht="15" customHeight="1" x14ac:dyDescent="0.25">
      <c r="A286" s="30" t="s">
        <v>46</v>
      </c>
      <c r="B286" s="30" t="s">
        <v>150</v>
      </c>
      <c r="C286" s="30" t="s">
        <v>206</v>
      </c>
      <c r="D286" s="37" t="s">
        <v>207</v>
      </c>
      <c r="E286" s="30">
        <v>590797387</v>
      </c>
      <c r="F286" s="30" t="s">
        <v>208</v>
      </c>
      <c r="G286" s="30" t="s">
        <v>209</v>
      </c>
      <c r="H286" s="30" t="s">
        <v>210</v>
      </c>
      <c r="I286" s="30" t="s">
        <v>211</v>
      </c>
      <c r="J286" s="30" t="s">
        <v>212</v>
      </c>
      <c r="K286" s="30" t="s">
        <v>213</v>
      </c>
      <c r="L286" s="30" t="s">
        <v>214</v>
      </c>
      <c r="M286" s="30" t="s">
        <v>215</v>
      </c>
      <c r="N286" s="30" t="s">
        <v>215</v>
      </c>
      <c r="O286" s="30" t="s">
        <v>58</v>
      </c>
      <c r="P286" s="30">
        <v>1.2</v>
      </c>
      <c r="Q286" s="30" t="s">
        <v>216</v>
      </c>
      <c r="R286" s="30">
        <v>0</v>
      </c>
      <c r="S286" s="30">
        <v>0</v>
      </c>
      <c r="T286" s="30">
        <v>0</v>
      </c>
      <c r="U286" s="30" t="s">
        <v>217</v>
      </c>
      <c r="V286" s="30" t="s">
        <v>218</v>
      </c>
      <c r="W286" s="30" t="s">
        <v>219</v>
      </c>
      <c r="X286" s="30" t="s">
        <v>220</v>
      </c>
      <c r="Y286" s="30" t="s">
        <v>58</v>
      </c>
      <c r="Z286" s="30" t="s">
        <v>59</v>
      </c>
      <c r="AA286" s="30" t="s">
        <v>59</v>
      </c>
      <c r="AB286" s="30" t="s">
        <v>59</v>
      </c>
      <c r="AC286" s="30" t="s">
        <v>59</v>
      </c>
      <c r="AD286" s="30" t="s">
        <v>58</v>
      </c>
      <c r="AE286" s="30" t="s">
        <v>59</v>
      </c>
      <c r="AF286" s="30" t="s">
        <v>59</v>
      </c>
      <c r="AG286" s="30" t="s">
        <v>58</v>
      </c>
      <c r="AH286" s="30" t="s">
        <v>59</v>
      </c>
      <c r="AI286" s="30" t="s">
        <v>59</v>
      </c>
      <c r="AJ286" s="30" t="s">
        <v>59</v>
      </c>
      <c r="AK286" s="41" t="s">
        <v>3511</v>
      </c>
      <c r="AL286" s="41" t="s">
        <v>3512</v>
      </c>
    </row>
    <row r="287" spans="1:38" ht="15" customHeight="1" x14ac:dyDescent="0.25">
      <c r="A287" s="30" t="s">
        <v>46</v>
      </c>
      <c r="B287" s="30" t="s">
        <v>150</v>
      </c>
      <c r="C287" s="30" t="s">
        <v>221</v>
      </c>
      <c r="D287" s="30" t="s">
        <v>3385</v>
      </c>
      <c r="E287" s="30">
        <v>590806360</v>
      </c>
      <c r="F287" s="30" t="s">
        <v>222</v>
      </c>
      <c r="G287" s="30" t="s">
        <v>223</v>
      </c>
      <c r="H287" s="30" t="s">
        <v>3386</v>
      </c>
      <c r="I287" s="30" t="s">
        <v>224</v>
      </c>
      <c r="J287" s="30" t="s">
        <v>225</v>
      </c>
      <c r="K287" s="30"/>
      <c r="L287" s="30"/>
      <c r="M287" s="30"/>
      <c r="N287" s="30"/>
      <c r="O287" s="30" t="s">
        <v>58</v>
      </c>
      <c r="P287" s="30">
        <v>1</v>
      </c>
      <c r="Q287" s="30" t="s">
        <v>226</v>
      </c>
      <c r="R287" s="30">
        <v>0</v>
      </c>
      <c r="S287" s="30">
        <v>0</v>
      </c>
      <c r="T287" s="30">
        <v>0</v>
      </c>
      <c r="U287" s="30" t="s">
        <v>3387</v>
      </c>
      <c r="V287" s="30" t="s">
        <v>157</v>
      </c>
      <c r="W287" s="30" t="s">
        <v>227</v>
      </c>
      <c r="X287" s="30" t="s">
        <v>228</v>
      </c>
      <c r="Y287" s="30" t="s">
        <v>58</v>
      </c>
      <c r="Z287" s="30" t="s">
        <v>59</v>
      </c>
      <c r="AA287" s="30" t="s">
        <v>59</v>
      </c>
      <c r="AB287" s="30" t="s">
        <v>59</v>
      </c>
      <c r="AC287" s="30" t="s">
        <v>229</v>
      </c>
      <c r="AD287" s="30" t="s">
        <v>59</v>
      </c>
      <c r="AE287" s="30" t="s">
        <v>59</v>
      </c>
      <c r="AF287" s="30" t="s">
        <v>59</v>
      </c>
      <c r="AG287" s="30" t="s">
        <v>229</v>
      </c>
      <c r="AH287" s="30" t="s">
        <v>59</v>
      </c>
      <c r="AI287" s="30" t="s">
        <v>59</v>
      </c>
      <c r="AJ287" s="30" t="s">
        <v>59</v>
      </c>
      <c r="AK287" s="41" t="s">
        <v>3384</v>
      </c>
      <c r="AL287" s="41" t="s">
        <v>230</v>
      </c>
    </row>
    <row r="288" spans="1:38" ht="15" customHeight="1" x14ac:dyDescent="0.25">
      <c r="A288" s="30" t="s">
        <v>46</v>
      </c>
      <c r="B288" s="30" t="s">
        <v>150</v>
      </c>
      <c r="C288" s="30" t="s">
        <v>231</v>
      </c>
      <c r="D288" s="30" t="s">
        <v>232</v>
      </c>
      <c r="E288" s="30">
        <v>590797353</v>
      </c>
      <c r="F288" s="30" t="s">
        <v>233</v>
      </c>
      <c r="G288" s="30" t="s">
        <v>234</v>
      </c>
      <c r="H288" s="30" t="s">
        <v>235</v>
      </c>
      <c r="I288" s="30" t="s">
        <v>236</v>
      </c>
      <c r="J288" s="30" t="s">
        <v>237</v>
      </c>
      <c r="K288" s="30">
        <f>894+39+30</f>
        <v>963</v>
      </c>
      <c r="L288" s="30">
        <v>977</v>
      </c>
      <c r="M288" s="30">
        <f>268*365</f>
        <v>97820</v>
      </c>
      <c r="N288" s="30">
        <f>7*365</f>
        <v>2555</v>
      </c>
      <c r="O288" s="30" t="s">
        <v>82</v>
      </c>
      <c r="P288" s="30">
        <f>9+1+2.5+7.9+7.8</f>
        <v>28.2</v>
      </c>
      <c r="Q288" s="30" t="s">
        <v>182</v>
      </c>
      <c r="R288" s="30">
        <v>26</v>
      </c>
      <c r="S288" s="30">
        <v>1</v>
      </c>
      <c r="T288" s="30">
        <v>65</v>
      </c>
      <c r="U288" s="30" t="s">
        <v>466</v>
      </c>
      <c r="V288" s="30" t="s">
        <v>239</v>
      </c>
      <c r="W288" s="30" t="s">
        <v>3371</v>
      </c>
      <c r="X288" s="30" t="s">
        <v>3389</v>
      </c>
      <c r="Y288" s="30" t="s">
        <v>58</v>
      </c>
      <c r="Z288" s="30" t="s">
        <v>59</v>
      </c>
      <c r="AA288" s="30" t="s">
        <v>58</v>
      </c>
      <c r="AB288" s="30" t="s">
        <v>58</v>
      </c>
      <c r="AC288" s="30" t="s">
        <v>58</v>
      </c>
      <c r="AD288" s="30" t="s">
        <v>58</v>
      </c>
      <c r="AE288" s="30" t="s">
        <v>58</v>
      </c>
      <c r="AF288" s="30" t="s">
        <v>59</v>
      </c>
      <c r="AG288" s="30" t="s">
        <v>58</v>
      </c>
      <c r="AH288" s="30" t="s">
        <v>58</v>
      </c>
      <c r="AI288" s="30" t="s">
        <v>58</v>
      </c>
      <c r="AJ288" s="30" t="s">
        <v>58</v>
      </c>
      <c r="AK288" s="41" t="s">
        <v>241</v>
      </c>
      <c r="AL288" s="41" t="s">
        <v>3388</v>
      </c>
    </row>
    <row r="289" spans="1:38" ht="15" customHeight="1" x14ac:dyDescent="0.25">
      <c r="A289" s="30" t="s">
        <v>46</v>
      </c>
      <c r="B289" s="30" t="s">
        <v>150</v>
      </c>
      <c r="C289" s="30" t="s">
        <v>252</v>
      </c>
      <c r="D289" s="30" t="s">
        <v>253</v>
      </c>
      <c r="E289" s="30">
        <v>590781902</v>
      </c>
      <c r="F289" s="30" t="s">
        <v>549</v>
      </c>
      <c r="G289" s="30" t="s">
        <v>3391</v>
      </c>
      <c r="H289" s="30" t="s">
        <v>3392</v>
      </c>
      <c r="I289" s="30" t="s">
        <v>3393</v>
      </c>
      <c r="J289" s="30" t="s">
        <v>3394</v>
      </c>
      <c r="K289" s="30">
        <v>474</v>
      </c>
      <c r="L289" s="30">
        <v>39</v>
      </c>
      <c r="M289" s="30">
        <v>48933</v>
      </c>
      <c r="N289" s="30">
        <v>1224</v>
      </c>
      <c r="O289" s="30" t="s">
        <v>58</v>
      </c>
      <c r="P289" s="30">
        <v>10</v>
      </c>
      <c r="Q289" s="30" t="s">
        <v>155</v>
      </c>
      <c r="R289" s="30">
        <v>1</v>
      </c>
      <c r="S289" s="30">
        <v>0</v>
      </c>
      <c r="T289" s="30">
        <v>50</v>
      </c>
      <c r="U289" s="30" t="s">
        <v>1430</v>
      </c>
      <c r="V289" s="30" t="s">
        <v>3395</v>
      </c>
      <c r="W289" s="30" t="s">
        <v>386</v>
      </c>
      <c r="X289" s="30" t="s">
        <v>3396</v>
      </c>
      <c r="Y289" s="30" t="s">
        <v>58</v>
      </c>
      <c r="Z289" s="30" t="s">
        <v>59</v>
      </c>
      <c r="AA289" s="30" t="s">
        <v>58</v>
      </c>
      <c r="AB289" s="30" t="s">
        <v>58</v>
      </c>
      <c r="AC289" s="30" t="s">
        <v>58</v>
      </c>
      <c r="AD289" s="30" t="s">
        <v>58</v>
      </c>
      <c r="AE289" s="30" t="s">
        <v>58</v>
      </c>
      <c r="AF289" s="30" t="s">
        <v>58</v>
      </c>
      <c r="AG289" s="30" t="s">
        <v>58</v>
      </c>
      <c r="AH289" s="30" t="s">
        <v>58</v>
      </c>
      <c r="AI289" s="30" t="s">
        <v>58</v>
      </c>
      <c r="AJ289" s="30" t="s">
        <v>3397</v>
      </c>
      <c r="AK289" s="41" t="s">
        <v>258</v>
      </c>
      <c r="AL289" s="41" t="s">
        <v>3390</v>
      </c>
    </row>
    <row r="290" spans="1:38" ht="15" customHeight="1" x14ac:dyDescent="0.25">
      <c r="A290" s="30" t="s">
        <v>46</v>
      </c>
      <c r="B290" s="30" t="s">
        <v>150</v>
      </c>
      <c r="C290" s="30" t="s">
        <v>252</v>
      </c>
      <c r="D290" s="30" t="s">
        <v>3405</v>
      </c>
      <c r="E290" s="30">
        <v>590817839</v>
      </c>
      <c r="F290" s="30" t="s">
        <v>332</v>
      </c>
      <c r="G290" s="30" t="s">
        <v>333</v>
      </c>
      <c r="H290" s="30" t="s">
        <v>3406</v>
      </c>
      <c r="I290" s="30" t="s">
        <v>334</v>
      </c>
      <c r="J290" s="30" t="s">
        <v>335</v>
      </c>
      <c r="K290" s="30"/>
      <c r="L290" s="30"/>
      <c r="M290" s="30"/>
      <c r="N290" s="30"/>
      <c r="O290" s="30"/>
      <c r="P290" s="30"/>
      <c r="Q290" s="30" t="s">
        <v>289</v>
      </c>
      <c r="R290" s="30"/>
      <c r="S290" s="30"/>
      <c r="T290" s="30"/>
      <c r="U290" s="30" t="s">
        <v>870</v>
      </c>
      <c r="V290" s="30"/>
      <c r="W290" s="30"/>
      <c r="X290" s="30"/>
      <c r="Y290" s="30" t="s">
        <v>58</v>
      </c>
      <c r="Z290" s="30" t="s">
        <v>59</v>
      </c>
      <c r="AA290" s="30" t="s">
        <v>58</v>
      </c>
      <c r="AB290" s="30" t="s">
        <v>59</v>
      </c>
      <c r="AC290" s="30" t="s">
        <v>58</v>
      </c>
      <c r="AD290" s="30" t="s">
        <v>59</v>
      </c>
      <c r="AE290" s="30" t="s">
        <v>59</v>
      </c>
      <c r="AF290" s="30" t="s">
        <v>59</v>
      </c>
      <c r="AG290" s="30" t="s">
        <v>58</v>
      </c>
      <c r="AH290" s="30" t="s">
        <v>59</v>
      </c>
      <c r="AI290" s="30" t="s">
        <v>59</v>
      </c>
      <c r="AJ290" s="30" t="s">
        <v>59</v>
      </c>
      <c r="AK290" s="41" t="s">
        <v>336</v>
      </c>
      <c r="AL290" s="41" t="s">
        <v>291</v>
      </c>
    </row>
    <row r="291" spans="1:38" ht="15" customHeight="1" x14ac:dyDescent="0.25">
      <c r="A291" s="30" t="s">
        <v>46</v>
      </c>
      <c r="B291" s="30" t="s">
        <v>150</v>
      </c>
      <c r="C291" s="30" t="s">
        <v>259</v>
      </c>
      <c r="D291" s="30" t="s">
        <v>260</v>
      </c>
      <c r="E291" s="30">
        <v>590782215</v>
      </c>
      <c r="F291" s="30" t="s">
        <v>1010</v>
      </c>
      <c r="G291" s="30" t="s">
        <v>3399</v>
      </c>
      <c r="H291" s="30" t="s">
        <v>3400</v>
      </c>
      <c r="I291" s="30" t="s">
        <v>3401</v>
      </c>
      <c r="J291" s="30" t="s">
        <v>3402</v>
      </c>
      <c r="K291" s="30">
        <v>1118</v>
      </c>
      <c r="L291" s="30">
        <v>200</v>
      </c>
      <c r="M291" s="30">
        <v>96567</v>
      </c>
      <c r="N291" s="30">
        <v>3269</v>
      </c>
      <c r="O291" s="30" t="s">
        <v>57</v>
      </c>
      <c r="P291" s="30" t="s">
        <v>3403</v>
      </c>
      <c r="Q291" s="30" t="s">
        <v>161</v>
      </c>
      <c r="R291" s="30">
        <v>2</v>
      </c>
      <c r="S291" s="30">
        <v>0</v>
      </c>
      <c r="T291" s="30">
        <v>45</v>
      </c>
      <c r="U291" s="30" t="s">
        <v>3389</v>
      </c>
      <c r="V291" s="30" t="s">
        <v>307</v>
      </c>
      <c r="W291" s="30" t="s">
        <v>3404</v>
      </c>
      <c r="X291" s="30" t="s">
        <v>156</v>
      </c>
      <c r="Y291" s="30" t="s">
        <v>58</v>
      </c>
      <c r="Z291" s="30" t="s">
        <v>59</v>
      </c>
      <c r="AA291" s="30" t="s">
        <v>58</v>
      </c>
      <c r="AB291" s="30" t="s">
        <v>58</v>
      </c>
      <c r="AC291" s="30" t="s">
        <v>58</v>
      </c>
      <c r="AD291" s="30" t="s">
        <v>58</v>
      </c>
      <c r="AE291" s="30" t="s">
        <v>58</v>
      </c>
      <c r="AF291" s="30" t="s">
        <v>58</v>
      </c>
      <c r="AG291" s="30" t="s">
        <v>58</v>
      </c>
      <c r="AH291" s="30" t="s">
        <v>58</v>
      </c>
      <c r="AI291" s="30" t="s">
        <v>58</v>
      </c>
      <c r="AJ291" s="30" t="s">
        <v>58</v>
      </c>
      <c r="AK291" s="41" t="s">
        <v>3398</v>
      </c>
      <c r="AL291" s="41" t="s">
        <v>3529</v>
      </c>
    </row>
    <row r="292" spans="1:38" ht="15" customHeight="1" x14ac:dyDescent="0.25">
      <c r="A292" s="30" t="s">
        <v>46</v>
      </c>
      <c r="B292" s="30" t="s">
        <v>150</v>
      </c>
      <c r="C292" s="30" t="s">
        <v>259</v>
      </c>
      <c r="D292" s="37" t="s">
        <v>263</v>
      </c>
      <c r="E292" s="30">
        <v>590785373</v>
      </c>
      <c r="F292" s="30" t="s">
        <v>266</v>
      </c>
      <c r="G292" s="30" t="s">
        <v>267</v>
      </c>
      <c r="H292" s="30" t="s">
        <v>268</v>
      </c>
      <c r="I292" s="30" t="s">
        <v>269</v>
      </c>
      <c r="J292" s="30" t="s">
        <v>270</v>
      </c>
      <c r="K292" s="30">
        <f>60+20+18+14</f>
        <v>112</v>
      </c>
      <c r="L292" s="30">
        <v>6</v>
      </c>
      <c r="M292" s="30">
        <v>0</v>
      </c>
      <c r="N292" s="30">
        <v>0</v>
      </c>
      <c r="O292" s="30" t="s">
        <v>137</v>
      </c>
      <c r="P292" s="30" t="s">
        <v>264</v>
      </c>
      <c r="Q292" s="30" t="s">
        <v>265</v>
      </c>
      <c r="R292" s="30">
        <v>0</v>
      </c>
      <c r="S292" s="30">
        <v>0</v>
      </c>
      <c r="T292" s="30">
        <v>0</v>
      </c>
      <c r="U292" s="30" t="s">
        <v>157</v>
      </c>
      <c r="V292" s="30" t="s">
        <v>110</v>
      </c>
      <c r="W292" s="30" t="s">
        <v>110</v>
      </c>
      <c r="X292" s="30" t="s">
        <v>110</v>
      </c>
      <c r="Y292" s="30" t="s">
        <v>58</v>
      </c>
      <c r="Z292" s="30" t="s">
        <v>59</v>
      </c>
      <c r="AA292" s="30" t="s">
        <v>59</v>
      </c>
      <c r="AB292" s="30" t="s">
        <v>59</v>
      </c>
      <c r="AC292" s="30" t="s">
        <v>58</v>
      </c>
      <c r="AD292" s="30" t="s">
        <v>58</v>
      </c>
      <c r="AE292" s="30" t="s">
        <v>59</v>
      </c>
      <c r="AF292" s="30" t="s">
        <v>59</v>
      </c>
      <c r="AG292" s="30" t="s">
        <v>59</v>
      </c>
      <c r="AH292" s="30" t="s">
        <v>59</v>
      </c>
      <c r="AI292" s="30" t="s">
        <v>59</v>
      </c>
      <c r="AJ292" s="30" t="s">
        <v>59</v>
      </c>
      <c r="AK292" s="41" t="s">
        <v>3513</v>
      </c>
      <c r="AL292" s="41" t="s">
        <v>3514</v>
      </c>
    </row>
    <row r="293" spans="1:38" ht="15" customHeight="1" x14ac:dyDescent="0.25">
      <c r="A293" s="30" t="s">
        <v>46</v>
      </c>
      <c r="B293" s="30" t="s">
        <v>331</v>
      </c>
      <c r="C293" s="30" t="s">
        <v>242</v>
      </c>
      <c r="D293" s="30" t="s">
        <v>243</v>
      </c>
      <c r="E293" s="30" t="s">
        <v>244</v>
      </c>
      <c r="F293" s="30" t="s">
        <v>1178</v>
      </c>
      <c r="G293" s="30" t="s">
        <v>3413</v>
      </c>
      <c r="H293" s="30" t="s">
        <v>245</v>
      </c>
      <c r="I293" s="30" t="s">
        <v>246</v>
      </c>
      <c r="J293" s="30" t="s">
        <v>3414</v>
      </c>
      <c r="K293" s="30">
        <v>751</v>
      </c>
      <c r="L293" s="30">
        <v>88</v>
      </c>
      <c r="M293" s="30">
        <v>76704</v>
      </c>
      <c r="N293" s="30">
        <v>3326</v>
      </c>
      <c r="O293" s="30" t="s">
        <v>58</v>
      </c>
      <c r="P293" s="30">
        <v>4</v>
      </c>
      <c r="Q293" s="30" t="s">
        <v>216</v>
      </c>
      <c r="R293" s="30">
        <v>1</v>
      </c>
      <c r="S293" s="30">
        <v>1</v>
      </c>
      <c r="T293" s="30">
        <v>23</v>
      </c>
      <c r="U293" s="30" t="s">
        <v>397</v>
      </c>
      <c r="V293" s="30" t="s">
        <v>156</v>
      </c>
      <c r="W293" s="30" t="s">
        <v>3415</v>
      </c>
      <c r="X293" s="30" t="s">
        <v>67</v>
      </c>
      <c r="Y293" s="30" t="s">
        <v>58</v>
      </c>
      <c r="Z293" s="30" t="s">
        <v>59</v>
      </c>
      <c r="AA293" s="30" t="s">
        <v>58</v>
      </c>
      <c r="AB293" s="30" t="s">
        <v>58</v>
      </c>
      <c r="AC293" s="30" t="s">
        <v>58</v>
      </c>
      <c r="AD293" s="30" t="s">
        <v>58</v>
      </c>
      <c r="AE293" s="30" t="s">
        <v>58</v>
      </c>
      <c r="AF293" s="30" t="s">
        <v>58</v>
      </c>
      <c r="AG293" s="30" t="s">
        <v>58</v>
      </c>
      <c r="AH293" s="30" t="s">
        <v>58</v>
      </c>
      <c r="AI293" s="30" t="s">
        <v>58</v>
      </c>
      <c r="AJ293" s="30" t="s">
        <v>58</v>
      </c>
      <c r="AK293" s="41" t="s">
        <v>250</v>
      </c>
      <c r="AL293" s="41" t="s">
        <v>251</v>
      </c>
    </row>
    <row r="294" spans="1:38" ht="15" customHeight="1" x14ac:dyDescent="0.25">
      <c r="A294" s="30" t="s">
        <v>46</v>
      </c>
      <c r="B294" s="30" t="s">
        <v>189</v>
      </c>
      <c r="C294" s="30" t="s">
        <v>190</v>
      </c>
      <c r="D294" s="30" t="s">
        <v>191</v>
      </c>
      <c r="E294" s="30" t="s">
        <v>192</v>
      </c>
      <c r="F294" s="30" t="s">
        <v>193</v>
      </c>
      <c r="G294" s="30" t="s">
        <v>194</v>
      </c>
      <c r="H294" s="30" t="s">
        <v>195</v>
      </c>
      <c r="I294" s="30">
        <v>320295560</v>
      </c>
      <c r="J294" s="30" t="s">
        <v>196</v>
      </c>
      <c r="K294" s="30" t="s">
        <v>197</v>
      </c>
      <c r="L294" s="30">
        <v>68</v>
      </c>
      <c r="M294" s="30" t="s">
        <v>136</v>
      </c>
      <c r="N294" s="30" t="s">
        <v>136</v>
      </c>
      <c r="O294" s="30" t="s">
        <v>198</v>
      </c>
      <c r="P294" s="30">
        <v>36.5</v>
      </c>
      <c r="Q294" s="30" t="s">
        <v>136</v>
      </c>
      <c r="R294" s="30">
        <v>32</v>
      </c>
      <c r="S294" s="30">
        <v>1</v>
      </c>
      <c r="T294" s="30">
        <v>53</v>
      </c>
      <c r="U294" s="30" t="s">
        <v>199</v>
      </c>
      <c r="V294" s="30" t="s">
        <v>200</v>
      </c>
      <c r="W294" s="30" t="s">
        <v>201</v>
      </c>
      <c r="X294" s="30" t="s">
        <v>202</v>
      </c>
      <c r="Y294" s="30" t="s">
        <v>82</v>
      </c>
      <c r="Z294" s="30" t="s">
        <v>203</v>
      </c>
      <c r="AA294" s="30" t="s">
        <v>82</v>
      </c>
      <c r="AB294" s="30" t="s">
        <v>82</v>
      </c>
      <c r="AC294" s="30" t="s">
        <v>82</v>
      </c>
      <c r="AD294" s="30" t="s">
        <v>82</v>
      </c>
      <c r="AE294" s="30" t="s">
        <v>82</v>
      </c>
      <c r="AF294" s="30" t="s">
        <v>136</v>
      </c>
      <c r="AG294" s="30" t="s">
        <v>82</v>
      </c>
      <c r="AH294" s="30" t="s">
        <v>82</v>
      </c>
      <c r="AI294" s="30" t="s">
        <v>136</v>
      </c>
      <c r="AJ294" s="30" t="s">
        <v>82</v>
      </c>
      <c r="AK294" s="41" t="s">
        <v>204</v>
      </c>
      <c r="AL294" s="41" t="s">
        <v>205</v>
      </c>
    </row>
    <row r="295" spans="1:38" ht="15" customHeight="1" x14ac:dyDescent="0.25">
      <c r="A295" s="30" t="s">
        <v>46</v>
      </c>
      <c r="B295" s="30" t="s">
        <v>337</v>
      </c>
      <c r="C295" s="30" t="s">
        <v>338</v>
      </c>
      <c r="D295" s="30" t="s">
        <v>339</v>
      </c>
      <c r="E295" s="30">
        <v>590799995</v>
      </c>
      <c r="F295" s="30" t="s">
        <v>340</v>
      </c>
      <c r="G295" s="30" t="s">
        <v>341</v>
      </c>
      <c r="H295" s="30" t="s">
        <v>342</v>
      </c>
      <c r="I295" s="30" t="s">
        <v>343</v>
      </c>
      <c r="J295" s="30" t="s">
        <v>344</v>
      </c>
      <c r="K295" s="30" t="s">
        <v>345</v>
      </c>
      <c r="L295" s="30" t="s">
        <v>110</v>
      </c>
      <c r="M295" s="30" t="s">
        <v>110</v>
      </c>
      <c r="N295" s="30" t="s">
        <v>110</v>
      </c>
      <c r="O295" s="30" t="s">
        <v>59</v>
      </c>
      <c r="P295" s="30" t="s">
        <v>346</v>
      </c>
      <c r="Q295" s="30" t="s">
        <v>136</v>
      </c>
      <c r="R295" s="30">
        <v>0</v>
      </c>
      <c r="S295" s="30">
        <v>0</v>
      </c>
      <c r="T295" s="30">
        <v>2</v>
      </c>
      <c r="U295" s="30" t="s">
        <v>347</v>
      </c>
      <c r="V295" s="30" t="s">
        <v>348</v>
      </c>
      <c r="W295" s="30" t="s">
        <v>349</v>
      </c>
      <c r="X295" s="30" t="s">
        <v>350</v>
      </c>
      <c r="Y295" s="30" t="s">
        <v>351</v>
      </c>
      <c r="Z295" s="30" t="s">
        <v>59</v>
      </c>
      <c r="AA295" s="30" t="s">
        <v>59</v>
      </c>
      <c r="AB295" s="30" t="s">
        <v>59</v>
      </c>
      <c r="AC295" s="30" t="s">
        <v>352</v>
      </c>
      <c r="AD295" s="30" t="s">
        <v>353</v>
      </c>
      <c r="AE295" s="30" t="s">
        <v>59</v>
      </c>
      <c r="AF295" s="30" t="s">
        <v>58</v>
      </c>
      <c r="AG295" s="30" t="s">
        <v>354</v>
      </c>
      <c r="AH295" s="30" t="s">
        <v>59</v>
      </c>
      <c r="AI295" s="30" t="s">
        <v>59</v>
      </c>
      <c r="AJ295" s="30" t="s">
        <v>59</v>
      </c>
      <c r="AK295" s="41" t="s">
        <v>355</v>
      </c>
      <c r="AL295" s="41" t="s">
        <v>356</v>
      </c>
    </row>
    <row r="296" spans="1:38" ht="15" customHeight="1" x14ac:dyDescent="0.25">
      <c r="A296" s="30" t="s">
        <v>46</v>
      </c>
      <c r="B296" s="30" t="s">
        <v>357</v>
      </c>
      <c r="C296" s="30" t="s">
        <v>358</v>
      </c>
      <c r="D296" s="30" t="s">
        <v>359</v>
      </c>
      <c r="E296" s="30" t="s">
        <v>360</v>
      </c>
      <c r="F296" s="30" t="s">
        <v>361</v>
      </c>
      <c r="G296" s="30" t="s">
        <v>362</v>
      </c>
      <c r="H296" s="30" t="s">
        <v>363</v>
      </c>
      <c r="I296" s="30" t="s">
        <v>364</v>
      </c>
      <c r="J296" s="30" t="s">
        <v>365</v>
      </c>
      <c r="K296" s="30" t="s">
        <v>366</v>
      </c>
      <c r="L296" s="30" t="s">
        <v>367</v>
      </c>
      <c r="M296" s="30" t="s">
        <v>368</v>
      </c>
      <c r="N296" s="30">
        <v>0</v>
      </c>
      <c r="O296" s="30" t="s">
        <v>71</v>
      </c>
      <c r="P296" s="30" t="s">
        <v>3416</v>
      </c>
      <c r="Q296" s="30" t="s">
        <v>3417</v>
      </c>
      <c r="R296" s="30" t="s">
        <v>369</v>
      </c>
      <c r="S296" s="30" t="s">
        <v>369</v>
      </c>
      <c r="T296" s="30" t="s">
        <v>3418</v>
      </c>
      <c r="U296" s="30" t="s">
        <v>67</v>
      </c>
      <c r="V296" s="30" t="s">
        <v>3338</v>
      </c>
      <c r="W296" s="30" t="s">
        <v>3337</v>
      </c>
      <c r="X296" s="30" t="s">
        <v>1022</v>
      </c>
      <c r="Y296" s="30" t="s">
        <v>58</v>
      </c>
      <c r="Z296" s="30" t="s">
        <v>59</v>
      </c>
      <c r="AA296" s="30" t="s">
        <v>370</v>
      </c>
      <c r="AB296" s="30" t="s">
        <v>370</v>
      </c>
      <c r="AC296" s="30" t="s">
        <v>370</v>
      </c>
      <c r="AD296" s="30" t="s">
        <v>58</v>
      </c>
      <c r="AE296" s="30" t="s">
        <v>58</v>
      </c>
      <c r="AF296" s="30" t="s">
        <v>59</v>
      </c>
      <c r="AG296" s="30" t="s">
        <v>59</v>
      </c>
      <c r="AH296" s="30" t="s">
        <v>58</v>
      </c>
      <c r="AI296" s="30" t="s">
        <v>59</v>
      </c>
      <c r="AJ296" s="30" t="s">
        <v>59</v>
      </c>
      <c r="AK296" s="41"/>
      <c r="AL296" s="41" t="s">
        <v>371</v>
      </c>
    </row>
    <row r="297" spans="1:38" ht="15" customHeight="1" x14ac:dyDescent="0.25">
      <c r="A297" s="30" t="s">
        <v>46</v>
      </c>
      <c r="B297" s="30" t="s">
        <v>357</v>
      </c>
      <c r="C297" s="30" t="s">
        <v>358</v>
      </c>
      <c r="D297" s="37" t="s">
        <v>372</v>
      </c>
      <c r="E297" s="30" t="s">
        <v>373</v>
      </c>
      <c r="F297" s="30" t="s">
        <v>374</v>
      </c>
      <c r="G297" s="30" t="s">
        <v>375</v>
      </c>
      <c r="H297" s="30" t="s">
        <v>275</v>
      </c>
      <c r="I297" s="30" t="s">
        <v>3419</v>
      </c>
      <c r="J297" s="30" t="s">
        <v>376</v>
      </c>
      <c r="K297" s="30" t="s">
        <v>377</v>
      </c>
      <c r="L297" s="30" t="s">
        <v>378</v>
      </c>
      <c r="M297" s="30">
        <v>26000</v>
      </c>
      <c r="N297" s="30">
        <v>657</v>
      </c>
      <c r="O297" s="30" t="s">
        <v>58</v>
      </c>
      <c r="P297" s="30" t="s">
        <v>379</v>
      </c>
      <c r="Q297" s="30"/>
      <c r="R297" s="30"/>
      <c r="S297" s="30"/>
      <c r="T297" s="30">
        <v>4</v>
      </c>
      <c r="U297" s="30" t="s">
        <v>317</v>
      </c>
      <c r="V297" s="30" t="s">
        <v>380</v>
      </c>
      <c r="W297" s="30"/>
      <c r="X297" s="30"/>
      <c r="Y297" s="30" t="s">
        <v>58</v>
      </c>
      <c r="Z297" s="30" t="s">
        <v>59</v>
      </c>
      <c r="AA297" s="30" t="s">
        <v>381</v>
      </c>
      <c r="AB297" s="30" t="s">
        <v>381</v>
      </c>
      <c r="AC297" s="30" t="s">
        <v>381</v>
      </c>
      <c r="AD297" s="30" t="s">
        <v>58</v>
      </c>
      <c r="AE297" s="30" t="s">
        <v>58</v>
      </c>
      <c r="AF297" s="30" t="s">
        <v>382</v>
      </c>
      <c r="AG297" s="30" t="s">
        <v>383</v>
      </c>
      <c r="AH297" s="30" t="s">
        <v>58</v>
      </c>
      <c r="AI297" s="30" t="s">
        <v>58</v>
      </c>
      <c r="AJ297" s="30" t="s">
        <v>59</v>
      </c>
      <c r="AK297" s="41"/>
      <c r="AL297" s="41"/>
    </row>
    <row r="298" spans="1:38" ht="15" customHeight="1" x14ac:dyDescent="0.25">
      <c r="A298" s="30" t="s">
        <v>46</v>
      </c>
      <c r="B298" s="30" t="s">
        <v>384</v>
      </c>
      <c r="C298" s="30" t="s">
        <v>385</v>
      </c>
      <c r="D298" s="30" t="s">
        <v>3421</v>
      </c>
      <c r="E298" s="30"/>
      <c r="F298" s="30" t="s">
        <v>515</v>
      </c>
      <c r="G298" s="30" t="s">
        <v>3422</v>
      </c>
      <c r="H298" s="30" t="s">
        <v>313</v>
      </c>
      <c r="I298" s="30">
        <v>344112633</v>
      </c>
      <c r="J298" s="30" t="s">
        <v>3423</v>
      </c>
      <c r="K298" s="30" t="s">
        <v>3424</v>
      </c>
      <c r="L298" s="30">
        <v>70</v>
      </c>
      <c r="M298" s="30" t="s">
        <v>3425</v>
      </c>
      <c r="N298" s="30">
        <v>2278</v>
      </c>
      <c r="O298" s="30" t="s">
        <v>58</v>
      </c>
      <c r="P298" s="30">
        <v>1.2</v>
      </c>
      <c r="Q298" s="30" t="s">
        <v>66</v>
      </c>
      <c r="R298" s="30">
        <v>1</v>
      </c>
      <c r="S298" s="30">
        <v>0</v>
      </c>
      <c r="T298" s="30">
        <v>6</v>
      </c>
      <c r="U298" s="30" t="s">
        <v>67</v>
      </c>
      <c r="V298" s="30" t="s">
        <v>156</v>
      </c>
      <c r="W298" s="30" t="s">
        <v>3311</v>
      </c>
      <c r="X298" s="30" t="s">
        <v>3338</v>
      </c>
      <c r="Y298" s="30" t="s">
        <v>58</v>
      </c>
      <c r="Z298" s="30" t="s">
        <v>58</v>
      </c>
      <c r="AA298" s="30" t="s">
        <v>58</v>
      </c>
      <c r="AB298" s="30" t="s">
        <v>58</v>
      </c>
      <c r="AC298" s="30" t="s">
        <v>58</v>
      </c>
      <c r="AD298" s="30" t="s">
        <v>58</v>
      </c>
      <c r="AE298" s="30" t="s">
        <v>58</v>
      </c>
      <c r="AF298" s="30" t="s">
        <v>58</v>
      </c>
      <c r="AG298" s="30" t="s">
        <v>58</v>
      </c>
      <c r="AH298" s="30" t="s">
        <v>58</v>
      </c>
      <c r="AI298" s="30" t="s">
        <v>58</v>
      </c>
      <c r="AJ298" s="30" t="s">
        <v>58</v>
      </c>
      <c r="AK298" s="41"/>
      <c r="AL298" s="41" t="s">
        <v>3420</v>
      </c>
    </row>
    <row r="299" spans="1:38" ht="15" customHeight="1" x14ac:dyDescent="0.25">
      <c r="A299" s="30" t="s">
        <v>46</v>
      </c>
      <c r="B299" s="30" t="s">
        <v>384</v>
      </c>
      <c r="C299" s="30" t="s">
        <v>387</v>
      </c>
      <c r="D299" s="30" t="s">
        <v>388</v>
      </c>
      <c r="E299" s="30">
        <v>600100721</v>
      </c>
      <c r="F299" s="30" t="s">
        <v>389</v>
      </c>
      <c r="G299" s="30" t="s">
        <v>390</v>
      </c>
      <c r="H299" s="30" t="s">
        <v>391</v>
      </c>
      <c r="I299" s="30" t="s">
        <v>392</v>
      </c>
      <c r="J299" s="30" t="s">
        <v>393</v>
      </c>
      <c r="K299" s="30" t="s">
        <v>394</v>
      </c>
      <c r="L299" s="30">
        <v>37</v>
      </c>
      <c r="M299" s="30">
        <v>89530</v>
      </c>
      <c r="N299" s="30">
        <v>1458</v>
      </c>
      <c r="O299" s="30" t="s">
        <v>57</v>
      </c>
      <c r="P299" s="30">
        <v>2</v>
      </c>
      <c r="Q299" s="30" t="s">
        <v>66</v>
      </c>
      <c r="R299" s="30">
        <v>0</v>
      </c>
      <c r="S299" s="30">
        <v>0</v>
      </c>
      <c r="T299" s="30">
        <v>12</v>
      </c>
      <c r="U299" s="30" t="s">
        <v>396</v>
      </c>
      <c r="V299" s="30" t="s">
        <v>397</v>
      </c>
      <c r="W299" s="30" t="s">
        <v>395</v>
      </c>
      <c r="X299" s="30" t="s">
        <v>3426</v>
      </c>
      <c r="Y299" s="30" t="s">
        <v>57</v>
      </c>
      <c r="Z299" s="30" t="s">
        <v>137</v>
      </c>
      <c r="AA299" s="30" t="s">
        <v>57</v>
      </c>
      <c r="AB299" s="30" t="s">
        <v>57</v>
      </c>
      <c r="AC299" s="30" t="s">
        <v>57</v>
      </c>
      <c r="AD299" s="30" t="s">
        <v>57</v>
      </c>
      <c r="AE299" s="30" t="s">
        <v>57</v>
      </c>
      <c r="AF299" s="30" t="s">
        <v>137</v>
      </c>
      <c r="AG299" s="30" t="s">
        <v>57</v>
      </c>
      <c r="AH299" s="30" t="s">
        <v>57</v>
      </c>
      <c r="AI299" s="30" t="s">
        <v>57</v>
      </c>
      <c r="AJ299" s="30" t="s">
        <v>57</v>
      </c>
      <c r="AK299" s="41" t="s">
        <v>110</v>
      </c>
      <c r="AL299" s="41" t="s">
        <v>399</v>
      </c>
    </row>
    <row r="300" spans="1:38" ht="15" customHeight="1" x14ac:dyDescent="0.25">
      <c r="A300" s="30" t="s">
        <v>46</v>
      </c>
      <c r="B300" s="30" t="s">
        <v>400</v>
      </c>
      <c r="C300" s="30" t="s">
        <v>387</v>
      </c>
      <c r="D300" s="30" t="s">
        <v>401</v>
      </c>
      <c r="E300" s="30">
        <v>600100754</v>
      </c>
      <c r="F300" s="30" t="s">
        <v>402</v>
      </c>
      <c r="G300" s="30" t="s">
        <v>403</v>
      </c>
      <c r="H300" s="30" t="s">
        <v>3428</v>
      </c>
      <c r="I300" s="30" t="s">
        <v>404</v>
      </c>
      <c r="J300" s="30" t="s">
        <v>405</v>
      </c>
      <c r="K300" s="30" t="s">
        <v>3429</v>
      </c>
      <c r="L300" s="30">
        <v>42</v>
      </c>
      <c r="M300" s="30" t="s">
        <v>3430</v>
      </c>
      <c r="N300" s="30">
        <v>1200</v>
      </c>
      <c r="O300" s="30" t="s">
        <v>59</v>
      </c>
      <c r="P300" s="30">
        <v>0.3</v>
      </c>
      <c r="Q300" s="30" t="s">
        <v>66</v>
      </c>
      <c r="R300" s="30">
        <v>0</v>
      </c>
      <c r="S300" s="30">
        <v>0</v>
      </c>
      <c r="T300" s="30">
        <v>5</v>
      </c>
      <c r="U300" s="30" t="s">
        <v>3431</v>
      </c>
      <c r="V300" s="30" t="s">
        <v>3337</v>
      </c>
      <c r="W300" s="30" t="s">
        <v>67</v>
      </c>
      <c r="X300" s="30"/>
      <c r="Y300" s="30" t="s">
        <v>58</v>
      </c>
      <c r="Z300" s="30" t="s">
        <v>58</v>
      </c>
      <c r="AA300" s="30" t="s">
        <v>58</v>
      </c>
      <c r="AB300" s="30" t="s">
        <v>58</v>
      </c>
      <c r="AC300" s="30" t="s">
        <v>58</v>
      </c>
      <c r="AD300" s="30" t="s">
        <v>58</v>
      </c>
      <c r="AE300" s="30" t="s">
        <v>58</v>
      </c>
      <c r="AF300" s="30" t="s">
        <v>58</v>
      </c>
      <c r="AG300" s="30" t="s">
        <v>59</v>
      </c>
      <c r="AH300" s="30" t="s">
        <v>58</v>
      </c>
      <c r="AI300" s="30" t="s">
        <v>58</v>
      </c>
      <c r="AJ300" s="30" t="s">
        <v>59</v>
      </c>
      <c r="AK300" s="41" t="s">
        <v>407</v>
      </c>
      <c r="AL300" s="41" t="s">
        <v>3427</v>
      </c>
    </row>
    <row r="301" spans="1:38" ht="15" customHeight="1" x14ac:dyDescent="0.25">
      <c r="A301" s="30" t="s">
        <v>46</v>
      </c>
      <c r="B301" s="30" t="s">
        <v>408</v>
      </c>
      <c r="C301" s="30" t="s">
        <v>409</v>
      </c>
      <c r="D301" s="30" t="s">
        <v>410</v>
      </c>
      <c r="E301" s="30">
        <v>610000119</v>
      </c>
      <c r="F301" s="30" t="s">
        <v>411</v>
      </c>
      <c r="G301" s="30" t="s">
        <v>412</v>
      </c>
      <c r="H301" s="30" t="s">
        <v>413</v>
      </c>
      <c r="I301" s="30" t="s">
        <v>414</v>
      </c>
      <c r="J301" s="30" t="s">
        <v>415</v>
      </c>
      <c r="K301" s="30">
        <v>264</v>
      </c>
      <c r="L301" s="30">
        <v>61</v>
      </c>
      <c r="M301" s="30">
        <v>33182</v>
      </c>
      <c r="N301" s="30">
        <v>822</v>
      </c>
      <c r="O301" s="30" t="s">
        <v>59</v>
      </c>
      <c r="P301" s="30" t="s">
        <v>3432</v>
      </c>
      <c r="Q301" s="30" t="s">
        <v>138</v>
      </c>
      <c r="R301" s="30">
        <v>0</v>
      </c>
      <c r="S301" s="30">
        <v>0</v>
      </c>
      <c r="T301" s="30">
        <v>0</v>
      </c>
      <c r="U301" s="30" t="s">
        <v>3404</v>
      </c>
      <c r="V301" s="30"/>
      <c r="W301" s="30"/>
      <c r="X301" s="30"/>
      <c r="Y301" s="30" t="s">
        <v>58</v>
      </c>
      <c r="Z301" s="30" t="s">
        <v>59</v>
      </c>
      <c r="AA301" s="30" t="s">
        <v>58</v>
      </c>
      <c r="AB301" s="30" t="s">
        <v>58</v>
      </c>
      <c r="AC301" s="30" t="s">
        <v>58</v>
      </c>
      <c r="AD301" s="30" t="s">
        <v>58</v>
      </c>
      <c r="AE301" s="30" t="s">
        <v>58</v>
      </c>
      <c r="AF301" s="30" t="s">
        <v>58</v>
      </c>
      <c r="AG301" s="30" t="s">
        <v>416</v>
      </c>
      <c r="AH301" s="30" t="s">
        <v>58</v>
      </c>
      <c r="AI301" s="30" t="s">
        <v>58</v>
      </c>
      <c r="AJ301" s="30" t="s">
        <v>59</v>
      </c>
      <c r="AK301" s="41"/>
      <c r="AL301" s="41"/>
    </row>
    <row r="302" spans="1:38" ht="15" customHeight="1" x14ac:dyDescent="0.25">
      <c r="A302" s="30" t="s">
        <v>46</v>
      </c>
      <c r="B302" s="30" t="s">
        <v>417</v>
      </c>
      <c r="C302" s="30" t="s">
        <v>418</v>
      </c>
      <c r="D302" s="30" t="s">
        <v>419</v>
      </c>
      <c r="E302" s="30">
        <v>620100057</v>
      </c>
      <c r="F302" s="30" t="s">
        <v>3433</v>
      </c>
      <c r="G302" s="30" t="s">
        <v>3434</v>
      </c>
      <c r="H302" s="30" t="s">
        <v>3435</v>
      </c>
      <c r="I302" s="30" t="s">
        <v>3436</v>
      </c>
      <c r="J302" s="30" t="s">
        <v>3437</v>
      </c>
      <c r="K302" s="30" t="s">
        <v>3438</v>
      </c>
      <c r="L302" s="30">
        <f>72+17+2+46+12</f>
        <v>149</v>
      </c>
      <c r="M302" s="30">
        <f>43193+11533+3574+155+284</f>
        <v>58739</v>
      </c>
      <c r="N302" s="30" t="s">
        <v>3439</v>
      </c>
      <c r="O302" s="30" t="s">
        <v>82</v>
      </c>
      <c r="P302" s="30">
        <v>4.0999999999999996</v>
      </c>
      <c r="Q302" s="30" t="s">
        <v>420</v>
      </c>
      <c r="R302" s="30">
        <v>3</v>
      </c>
      <c r="S302" s="30">
        <v>0</v>
      </c>
      <c r="T302" s="30">
        <v>17</v>
      </c>
      <c r="U302" s="30" t="s">
        <v>421</v>
      </c>
      <c r="V302" s="30" t="s">
        <v>239</v>
      </c>
      <c r="W302" s="30" t="s">
        <v>298</v>
      </c>
      <c r="X302" s="30" t="s">
        <v>397</v>
      </c>
      <c r="Y302" s="30" t="s">
        <v>58</v>
      </c>
      <c r="Z302" s="30" t="s">
        <v>59</v>
      </c>
      <c r="AA302" s="30" t="s">
        <v>58</v>
      </c>
      <c r="AB302" s="30" t="s">
        <v>58</v>
      </c>
      <c r="AC302" s="30" t="s">
        <v>58</v>
      </c>
      <c r="AD302" s="30" t="s">
        <v>58</v>
      </c>
      <c r="AE302" s="30" t="s">
        <v>58</v>
      </c>
      <c r="AF302" s="30" t="s">
        <v>58</v>
      </c>
      <c r="AG302" s="30" t="s">
        <v>58</v>
      </c>
      <c r="AH302" s="30" t="s">
        <v>58</v>
      </c>
      <c r="AI302" s="30" t="s">
        <v>58</v>
      </c>
      <c r="AJ302" s="30" t="s">
        <v>59</v>
      </c>
      <c r="AK302" s="41" t="s">
        <v>422</v>
      </c>
      <c r="AL302" s="41" t="s">
        <v>423</v>
      </c>
    </row>
    <row r="303" spans="1:38" ht="15" customHeight="1" x14ac:dyDescent="0.25">
      <c r="A303" s="30" t="s">
        <v>46</v>
      </c>
      <c r="B303" s="30" t="s">
        <v>424</v>
      </c>
      <c r="C303" s="30" t="s">
        <v>418</v>
      </c>
      <c r="D303" s="37" t="s">
        <v>454</v>
      </c>
      <c r="E303" s="30" t="s">
        <v>455</v>
      </c>
      <c r="F303" s="30" t="s">
        <v>294</v>
      </c>
      <c r="G303" s="30" t="s">
        <v>295</v>
      </c>
      <c r="H303" s="30" t="s">
        <v>275</v>
      </c>
      <c r="I303" s="30" t="s">
        <v>296</v>
      </c>
      <c r="J303" s="30" t="s">
        <v>297</v>
      </c>
      <c r="K303" s="30">
        <v>284</v>
      </c>
      <c r="L303" s="30">
        <v>76</v>
      </c>
      <c r="M303" s="30">
        <v>0</v>
      </c>
      <c r="N303" s="30">
        <v>922</v>
      </c>
      <c r="O303" s="30" t="s">
        <v>82</v>
      </c>
      <c r="P303" s="30">
        <v>0.6</v>
      </c>
      <c r="Q303" s="30" t="s">
        <v>456</v>
      </c>
      <c r="R303" s="30">
        <v>0</v>
      </c>
      <c r="S303" s="30">
        <v>0</v>
      </c>
      <c r="T303" s="30">
        <v>7</v>
      </c>
      <c r="U303" s="30" t="s">
        <v>247</v>
      </c>
      <c r="V303" s="30" t="s">
        <v>298</v>
      </c>
      <c r="W303" s="30" t="s">
        <v>457</v>
      </c>
      <c r="X303" s="30" t="s">
        <v>458</v>
      </c>
      <c r="Y303" s="30" t="s">
        <v>58</v>
      </c>
      <c r="Z303" s="30" t="s">
        <v>59</v>
      </c>
      <c r="AA303" s="30" t="s">
        <v>59</v>
      </c>
      <c r="AB303" s="30" t="s">
        <v>59</v>
      </c>
      <c r="AC303" s="30" t="s">
        <v>59</v>
      </c>
      <c r="AD303" s="30" t="s">
        <v>58</v>
      </c>
      <c r="AE303" s="30" t="s">
        <v>58</v>
      </c>
      <c r="AF303" s="30" t="s">
        <v>59</v>
      </c>
      <c r="AG303" s="30" t="s">
        <v>59</v>
      </c>
      <c r="AH303" s="30" t="s">
        <v>58</v>
      </c>
      <c r="AI303" s="30" t="s">
        <v>58</v>
      </c>
      <c r="AJ303" s="30" t="s">
        <v>59</v>
      </c>
      <c r="AK303" s="41"/>
      <c r="AL303" s="41" t="s">
        <v>291</v>
      </c>
    </row>
    <row r="304" spans="1:38" ht="15" customHeight="1" x14ac:dyDescent="0.25">
      <c r="A304" s="30" t="s">
        <v>46</v>
      </c>
      <c r="B304" s="30" t="s">
        <v>424</v>
      </c>
      <c r="C304" s="30" t="s">
        <v>418</v>
      </c>
      <c r="D304" s="37" t="s">
        <v>477</v>
      </c>
      <c r="E304" s="30"/>
      <c r="F304" s="30" t="s">
        <v>478</v>
      </c>
      <c r="G304" s="30" t="s">
        <v>295</v>
      </c>
      <c r="H304" s="30" t="s">
        <v>275</v>
      </c>
      <c r="I304" s="30" t="s">
        <v>3456</v>
      </c>
      <c r="J304" s="30" t="s">
        <v>297</v>
      </c>
      <c r="K304" s="30" t="s">
        <v>136</v>
      </c>
      <c r="L304" s="30" t="s">
        <v>136</v>
      </c>
      <c r="M304" s="30" t="s">
        <v>136</v>
      </c>
      <c r="N304" s="30" t="s">
        <v>136</v>
      </c>
      <c r="O304" s="30" t="s">
        <v>467</v>
      </c>
      <c r="P304" s="30">
        <v>0.1</v>
      </c>
      <c r="Q304" s="30"/>
      <c r="R304" s="30">
        <v>0</v>
      </c>
      <c r="S304" s="30">
        <v>0</v>
      </c>
      <c r="T304" s="30">
        <v>0</v>
      </c>
      <c r="U304" s="30" t="s">
        <v>479</v>
      </c>
      <c r="V304" s="30" t="s">
        <v>480</v>
      </c>
      <c r="W304" s="30"/>
      <c r="X304" s="30"/>
      <c r="Y304" s="30" t="s">
        <v>467</v>
      </c>
      <c r="Z304" s="30" t="s">
        <v>467</v>
      </c>
      <c r="AA304" s="30" t="s">
        <v>82</v>
      </c>
      <c r="AB304" s="30" t="s">
        <v>82</v>
      </c>
      <c r="AC304" s="30" t="s">
        <v>82</v>
      </c>
      <c r="AD304" s="30" t="s">
        <v>467</v>
      </c>
      <c r="AE304" s="30" t="s">
        <v>467</v>
      </c>
      <c r="AF304" s="30" t="s">
        <v>467</v>
      </c>
      <c r="AG304" s="30" t="s">
        <v>467</v>
      </c>
      <c r="AH304" s="30" t="s">
        <v>467</v>
      </c>
      <c r="AI304" s="30" t="s">
        <v>467</v>
      </c>
      <c r="AJ304" s="30" t="s">
        <v>82</v>
      </c>
      <c r="AK304" s="41"/>
      <c r="AL304" s="41"/>
    </row>
    <row r="305" spans="1:38" ht="15" customHeight="1" x14ac:dyDescent="0.25">
      <c r="A305" s="30" t="s">
        <v>46</v>
      </c>
      <c r="B305" s="30" t="s">
        <v>424</v>
      </c>
      <c r="C305" s="30" t="s">
        <v>468</v>
      </c>
      <c r="D305" s="37" t="s">
        <v>469</v>
      </c>
      <c r="E305" s="30" t="s">
        <v>470</v>
      </c>
      <c r="F305" s="30" t="s">
        <v>471</v>
      </c>
      <c r="G305" s="30" t="s">
        <v>472</v>
      </c>
      <c r="H305" s="30" t="s">
        <v>275</v>
      </c>
      <c r="I305" s="30" t="s">
        <v>473</v>
      </c>
      <c r="J305" s="30" t="s">
        <v>474</v>
      </c>
      <c r="K305" s="30"/>
      <c r="L305" s="30"/>
      <c r="M305" s="30"/>
      <c r="N305" s="30"/>
      <c r="O305" s="30" t="s">
        <v>57</v>
      </c>
      <c r="P305" s="30">
        <v>1</v>
      </c>
      <c r="Q305" s="30" t="s">
        <v>216</v>
      </c>
      <c r="R305" s="30">
        <v>0</v>
      </c>
      <c r="S305" s="30">
        <v>0</v>
      </c>
      <c r="T305" s="30">
        <v>1</v>
      </c>
      <c r="U305" s="30" t="s">
        <v>247</v>
      </c>
      <c r="V305" s="30" t="s">
        <v>386</v>
      </c>
      <c r="W305" s="30" t="s">
        <v>475</v>
      </c>
      <c r="X305" s="30" t="s">
        <v>476</v>
      </c>
      <c r="Y305" s="30" t="s">
        <v>215</v>
      </c>
      <c r="Z305" s="30" t="s">
        <v>215</v>
      </c>
      <c r="AA305" s="30" t="s">
        <v>215</v>
      </c>
      <c r="AB305" s="30" t="s">
        <v>215</v>
      </c>
      <c r="AC305" s="30" t="s">
        <v>215</v>
      </c>
      <c r="AD305" s="30" t="s">
        <v>215</v>
      </c>
      <c r="AE305" s="30" t="s">
        <v>215</v>
      </c>
      <c r="AF305" s="30" t="s">
        <v>215</v>
      </c>
      <c r="AG305" s="30" t="s">
        <v>215</v>
      </c>
      <c r="AH305" s="30" t="s">
        <v>215</v>
      </c>
      <c r="AI305" s="30" t="s">
        <v>215</v>
      </c>
      <c r="AJ305" s="30" t="s">
        <v>215</v>
      </c>
      <c r="AK305" s="41" t="s">
        <v>215</v>
      </c>
      <c r="AL305" s="41"/>
    </row>
    <row r="306" spans="1:38" ht="15" customHeight="1" x14ac:dyDescent="0.25">
      <c r="A306" s="30" t="s">
        <v>46</v>
      </c>
      <c r="B306" s="30" t="s">
        <v>424</v>
      </c>
      <c r="C306" s="30" t="s">
        <v>468</v>
      </c>
      <c r="D306" s="30" t="s">
        <v>3445</v>
      </c>
      <c r="E306" s="30">
        <v>620100651</v>
      </c>
      <c r="F306" s="30" t="s">
        <v>3446</v>
      </c>
      <c r="G306" s="30" t="s">
        <v>3447</v>
      </c>
      <c r="H306" s="30" t="s">
        <v>570</v>
      </c>
      <c r="I306" s="30" t="s">
        <v>3448</v>
      </c>
      <c r="J306" s="30" t="s">
        <v>3449</v>
      </c>
      <c r="K306" s="30">
        <v>361</v>
      </c>
      <c r="L306" s="30">
        <v>40</v>
      </c>
      <c r="M306" s="30" t="s">
        <v>3450</v>
      </c>
      <c r="N306" s="30" t="s">
        <v>3451</v>
      </c>
      <c r="O306" s="30" t="s">
        <v>3452</v>
      </c>
      <c r="P306" s="30" t="s">
        <v>3530</v>
      </c>
      <c r="Q306" s="30" t="s">
        <v>161</v>
      </c>
      <c r="R306" s="30">
        <v>1</v>
      </c>
      <c r="S306" s="30">
        <v>0</v>
      </c>
      <c r="T306" s="30">
        <v>0</v>
      </c>
      <c r="U306" s="30" t="s">
        <v>156</v>
      </c>
      <c r="V306" s="30" t="s">
        <v>1174</v>
      </c>
      <c r="W306" s="30" t="s">
        <v>398</v>
      </c>
      <c r="X306" s="30" t="s">
        <v>1081</v>
      </c>
      <c r="Y306" s="30" t="s">
        <v>82</v>
      </c>
      <c r="Z306" s="30" t="s">
        <v>467</v>
      </c>
      <c r="AA306" s="30" t="s">
        <v>3453</v>
      </c>
      <c r="AB306" s="30" t="s">
        <v>3454</v>
      </c>
      <c r="AC306" s="30" t="s">
        <v>3455</v>
      </c>
      <c r="AD306" s="30" t="s">
        <v>82</v>
      </c>
      <c r="AE306" s="30" t="s">
        <v>82</v>
      </c>
      <c r="AF306" s="30" t="s">
        <v>82</v>
      </c>
      <c r="AG306" s="30" t="s">
        <v>82</v>
      </c>
      <c r="AH306" s="30" t="s">
        <v>82</v>
      </c>
      <c r="AI306" s="30" t="s">
        <v>82</v>
      </c>
      <c r="AJ306" s="30" t="s">
        <v>82</v>
      </c>
      <c r="AK306" s="41"/>
      <c r="AL306" s="45" t="s">
        <v>3444</v>
      </c>
    </row>
    <row r="307" spans="1:38" ht="15" customHeight="1" x14ac:dyDescent="0.25">
      <c r="A307" s="30" t="s">
        <v>46</v>
      </c>
      <c r="B307" s="30" t="s">
        <v>424</v>
      </c>
      <c r="C307" s="30" t="s">
        <v>459</v>
      </c>
      <c r="D307" s="37" t="s">
        <v>460</v>
      </c>
      <c r="E307" s="30">
        <v>620101501</v>
      </c>
      <c r="F307" s="30" t="s">
        <v>461</v>
      </c>
      <c r="G307" s="30" t="s">
        <v>462</v>
      </c>
      <c r="H307" s="30" t="s">
        <v>463</v>
      </c>
      <c r="I307" s="30" t="s">
        <v>110</v>
      </c>
      <c r="J307" s="30" t="s">
        <v>464</v>
      </c>
      <c r="K307" s="30">
        <v>207</v>
      </c>
      <c r="L307" s="30">
        <v>52</v>
      </c>
      <c r="M307" s="30">
        <v>0</v>
      </c>
      <c r="N307" s="30">
        <v>0</v>
      </c>
      <c r="O307" s="30" t="s">
        <v>82</v>
      </c>
      <c r="P307" s="30" t="s">
        <v>288</v>
      </c>
      <c r="Q307" s="30" t="s">
        <v>289</v>
      </c>
      <c r="R307" s="30">
        <v>0</v>
      </c>
      <c r="S307" s="30">
        <v>0</v>
      </c>
      <c r="T307" s="30">
        <v>1</v>
      </c>
      <c r="U307" s="30" t="s">
        <v>465</v>
      </c>
      <c r="V307" s="30" t="s">
        <v>466</v>
      </c>
      <c r="W307" s="30" t="s">
        <v>288</v>
      </c>
      <c r="X307" s="30" t="s">
        <v>288</v>
      </c>
      <c r="Y307" s="30" t="s">
        <v>58</v>
      </c>
      <c r="Z307" s="30" t="s">
        <v>59</v>
      </c>
      <c r="AA307" s="30" t="s">
        <v>58</v>
      </c>
      <c r="AB307" s="30" t="s">
        <v>58</v>
      </c>
      <c r="AC307" s="30" t="s">
        <v>58</v>
      </c>
      <c r="AD307" s="30" t="s">
        <v>58</v>
      </c>
      <c r="AE307" s="30" t="s">
        <v>59</v>
      </c>
      <c r="AF307" s="30" t="s">
        <v>58</v>
      </c>
      <c r="AG307" s="30" t="s">
        <v>59</v>
      </c>
      <c r="AH307" s="30" t="s">
        <v>58</v>
      </c>
      <c r="AI307" s="30" t="s">
        <v>59</v>
      </c>
      <c r="AJ307" s="30" t="s">
        <v>58</v>
      </c>
      <c r="AK307" s="41" t="s">
        <v>3515</v>
      </c>
      <c r="AL307" s="41" t="s">
        <v>291</v>
      </c>
    </row>
    <row r="308" spans="1:38" ht="15" customHeight="1" x14ac:dyDescent="0.25">
      <c r="A308" s="30" t="s">
        <v>46</v>
      </c>
      <c r="B308" s="30" t="s">
        <v>424</v>
      </c>
      <c r="C308" s="30" t="s">
        <v>425</v>
      </c>
      <c r="D308" s="30" t="s">
        <v>426</v>
      </c>
      <c r="E308" s="30">
        <v>620103440</v>
      </c>
      <c r="F308" s="30" t="s">
        <v>427</v>
      </c>
      <c r="G308" s="30" t="s">
        <v>428</v>
      </c>
      <c r="H308" s="30" t="s">
        <v>429</v>
      </c>
      <c r="I308" s="30" t="s">
        <v>430</v>
      </c>
      <c r="J308" s="30" t="s">
        <v>431</v>
      </c>
      <c r="K308" s="30">
        <v>968</v>
      </c>
      <c r="L308" s="30">
        <v>120</v>
      </c>
      <c r="M308" s="30">
        <v>54954</v>
      </c>
      <c r="N308" s="30">
        <v>1114</v>
      </c>
      <c r="O308" s="30" t="s">
        <v>58</v>
      </c>
      <c r="P308" s="30" t="s">
        <v>432</v>
      </c>
      <c r="Q308" s="30" t="s">
        <v>216</v>
      </c>
      <c r="R308" s="30">
        <v>0</v>
      </c>
      <c r="S308" s="30">
        <v>0</v>
      </c>
      <c r="T308" s="30">
        <v>16</v>
      </c>
      <c r="U308" s="30" t="s">
        <v>433</v>
      </c>
      <c r="V308" s="30" t="s">
        <v>434</v>
      </c>
      <c r="W308" s="30" t="s">
        <v>247</v>
      </c>
      <c r="X308" s="30" t="s">
        <v>156</v>
      </c>
      <c r="Y308" s="30" t="s">
        <v>58</v>
      </c>
      <c r="Z308" s="30" t="s">
        <v>59</v>
      </c>
      <c r="AA308" s="30" t="s">
        <v>58</v>
      </c>
      <c r="AB308" s="30" t="s">
        <v>58</v>
      </c>
      <c r="AC308" s="30" t="s">
        <v>58</v>
      </c>
      <c r="AD308" s="30" t="s">
        <v>58</v>
      </c>
      <c r="AE308" s="30" t="s">
        <v>58</v>
      </c>
      <c r="AF308" s="30" t="s">
        <v>58</v>
      </c>
      <c r="AG308" s="30" t="s">
        <v>58</v>
      </c>
      <c r="AH308" s="30" t="s">
        <v>58</v>
      </c>
      <c r="AI308" s="30" t="s">
        <v>58</v>
      </c>
      <c r="AJ308" s="30" t="s">
        <v>58</v>
      </c>
      <c r="AK308" s="41"/>
      <c r="AL308" s="41" t="s">
        <v>3440</v>
      </c>
    </row>
    <row r="309" spans="1:38" ht="15" customHeight="1" x14ac:dyDescent="0.25">
      <c r="A309" s="30" t="s">
        <v>46</v>
      </c>
      <c r="B309" s="30" t="s">
        <v>417</v>
      </c>
      <c r="C309" s="30" t="s">
        <v>435</v>
      </c>
      <c r="D309" s="30" t="s">
        <v>436</v>
      </c>
      <c r="E309" s="30">
        <v>620101337</v>
      </c>
      <c r="F309" s="30" t="s">
        <v>437</v>
      </c>
      <c r="G309" s="30" t="s">
        <v>438</v>
      </c>
      <c r="H309" s="30" t="s">
        <v>439</v>
      </c>
      <c r="I309" s="30" t="s">
        <v>440</v>
      </c>
      <c r="J309" s="30" t="s">
        <v>441</v>
      </c>
      <c r="K309" s="30">
        <v>491</v>
      </c>
      <c r="L309" s="30">
        <v>92</v>
      </c>
      <c r="M309" s="30">
        <v>51940</v>
      </c>
      <c r="N309" s="30">
        <v>1948</v>
      </c>
      <c r="O309" s="30" t="s">
        <v>82</v>
      </c>
      <c r="P309" s="30">
        <v>1.2</v>
      </c>
      <c r="Q309" s="30" t="s">
        <v>442</v>
      </c>
      <c r="R309" s="30">
        <v>0</v>
      </c>
      <c r="S309" s="30">
        <v>0</v>
      </c>
      <c r="T309" s="30">
        <v>4</v>
      </c>
      <c r="U309" s="30" t="s">
        <v>247</v>
      </c>
      <c r="V309" s="30" t="s">
        <v>398</v>
      </c>
      <c r="W309" s="30" t="s">
        <v>443</v>
      </c>
      <c r="X309" s="30" t="s">
        <v>444</v>
      </c>
      <c r="Y309" s="30" t="s">
        <v>58</v>
      </c>
      <c r="Z309" s="30" t="s">
        <v>59</v>
      </c>
      <c r="AA309" s="30" t="s">
        <v>58</v>
      </c>
      <c r="AB309" s="30" t="s">
        <v>58</v>
      </c>
      <c r="AC309" s="30" t="s">
        <v>58</v>
      </c>
      <c r="AD309" s="30" t="s">
        <v>58</v>
      </c>
      <c r="AE309" s="30" t="s">
        <v>58</v>
      </c>
      <c r="AF309" s="30" t="s">
        <v>58</v>
      </c>
      <c r="AG309" s="30" t="s">
        <v>58</v>
      </c>
      <c r="AH309" s="30" t="s">
        <v>58</v>
      </c>
      <c r="AI309" s="30" t="s">
        <v>58</v>
      </c>
      <c r="AJ309" s="30" t="s">
        <v>59</v>
      </c>
      <c r="AK309" s="41" t="s">
        <v>3505</v>
      </c>
      <c r="AL309" s="41" t="s">
        <v>3506</v>
      </c>
    </row>
    <row r="310" spans="1:38" ht="15" customHeight="1" x14ac:dyDescent="0.25">
      <c r="A310" s="30" t="s">
        <v>46</v>
      </c>
      <c r="B310" s="30" t="s">
        <v>417</v>
      </c>
      <c r="C310" s="30" t="s">
        <v>445</v>
      </c>
      <c r="D310" s="30" t="s">
        <v>446</v>
      </c>
      <c r="E310" s="30" t="s">
        <v>447</v>
      </c>
      <c r="F310" s="30" t="s">
        <v>448</v>
      </c>
      <c r="G310" s="30" t="s">
        <v>449</v>
      </c>
      <c r="H310" s="30" t="s">
        <v>450</v>
      </c>
      <c r="I310" s="30" t="s">
        <v>451</v>
      </c>
      <c r="J310" s="30" t="s">
        <v>452</v>
      </c>
      <c r="K310" s="30">
        <v>367</v>
      </c>
      <c r="L310" s="30">
        <v>67</v>
      </c>
      <c r="M310" s="30" t="s">
        <v>3441</v>
      </c>
      <c r="N310" s="30" t="s">
        <v>3442</v>
      </c>
      <c r="O310" s="30" t="s">
        <v>137</v>
      </c>
      <c r="P310" s="30" t="s">
        <v>3443</v>
      </c>
      <c r="Q310" s="30" t="s">
        <v>155</v>
      </c>
      <c r="R310" s="30">
        <v>0</v>
      </c>
      <c r="S310" s="30">
        <v>0</v>
      </c>
      <c r="T310" s="30">
        <v>1</v>
      </c>
      <c r="U310" s="30" t="s">
        <v>3311</v>
      </c>
      <c r="V310" s="30" t="s">
        <v>3371</v>
      </c>
      <c r="W310" s="30"/>
      <c r="X310" s="30"/>
      <c r="Y310" s="30" t="s">
        <v>58</v>
      </c>
      <c r="Z310" s="30" t="s">
        <v>59</v>
      </c>
      <c r="AA310" s="30" t="s">
        <v>58</v>
      </c>
      <c r="AB310" s="30" t="s">
        <v>58</v>
      </c>
      <c r="AC310" s="30" t="s">
        <v>58</v>
      </c>
      <c r="AD310" s="30" t="s">
        <v>58</v>
      </c>
      <c r="AE310" s="30" t="s">
        <v>58</v>
      </c>
      <c r="AF310" s="30" t="s">
        <v>58</v>
      </c>
      <c r="AG310" s="30" t="s">
        <v>58</v>
      </c>
      <c r="AH310" s="30" t="s">
        <v>58</v>
      </c>
      <c r="AI310" s="30" t="s">
        <v>58</v>
      </c>
      <c r="AJ310" s="30" t="s">
        <v>59</v>
      </c>
      <c r="AK310" s="41" t="s">
        <v>453</v>
      </c>
      <c r="AL310" s="41"/>
    </row>
    <row r="311" spans="1:38" ht="15" customHeight="1" x14ac:dyDescent="0.25">
      <c r="A311" s="30" t="s">
        <v>46</v>
      </c>
      <c r="B311" s="30" t="s">
        <v>481</v>
      </c>
      <c r="C311" s="30" t="s">
        <v>488</v>
      </c>
      <c r="D311" s="37" t="s">
        <v>489</v>
      </c>
      <c r="E311" s="30" t="s">
        <v>490</v>
      </c>
      <c r="F311" s="30" t="s">
        <v>491</v>
      </c>
      <c r="G311" s="30" t="s">
        <v>492</v>
      </c>
      <c r="H311" s="30" t="s">
        <v>275</v>
      </c>
      <c r="I311" s="30" t="s">
        <v>473</v>
      </c>
      <c r="J311" s="30" t="s">
        <v>474</v>
      </c>
      <c r="K311" s="30" t="s">
        <v>215</v>
      </c>
      <c r="L311" s="30" t="s">
        <v>215</v>
      </c>
      <c r="M311" s="30" t="s">
        <v>215</v>
      </c>
      <c r="N311" s="30" t="s">
        <v>215</v>
      </c>
      <c r="O311" s="30" t="s">
        <v>57</v>
      </c>
      <c r="P311" s="30">
        <v>1</v>
      </c>
      <c r="Q311" s="30" t="s">
        <v>3457</v>
      </c>
      <c r="R311" s="30">
        <v>0</v>
      </c>
      <c r="S311" s="30">
        <v>0</v>
      </c>
      <c r="T311" s="30">
        <v>0</v>
      </c>
      <c r="U311" s="30" t="s">
        <v>386</v>
      </c>
      <c r="V311" s="30" t="s">
        <v>3458</v>
      </c>
      <c r="W311" s="30" t="s">
        <v>493</v>
      </c>
      <c r="X311" s="30"/>
      <c r="Y311" s="30" t="s">
        <v>215</v>
      </c>
      <c r="Z311" s="30" t="s">
        <v>215</v>
      </c>
      <c r="AA311" s="30" t="s">
        <v>215</v>
      </c>
      <c r="AB311" s="30" t="s">
        <v>215</v>
      </c>
      <c r="AC311" s="30" t="s">
        <v>215</v>
      </c>
      <c r="AD311" s="30" t="s">
        <v>215</v>
      </c>
      <c r="AE311" s="30" t="s">
        <v>215</v>
      </c>
      <c r="AF311" s="30" t="s">
        <v>215</v>
      </c>
      <c r="AG311" s="30" t="s">
        <v>215</v>
      </c>
      <c r="AH311" s="30" t="s">
        <v>215</v>
      </c>
      <c r="AI311" s="30" t="s">
        <v>215</v>
      </c>
      <c r="AJ311" s="30" t="s">
        <v>215</v>
      </c>
      <c r="AK311" s="41" t="s">
        <v>215</v>
      </c>
      <c r="AL311" s="41"/>
    </row>
    <row r="312" spans="1:38" ht="15" customHeight="1" x14ac:dyDescent="0.25">
      <c r="A312" s="30" t="s">
        <v>46</v>
      </c>
      <c r="B312" s="30" t="s">
        <v>481</v>
      </c>
      <c r="C312" s="30" t="s">
        <v>494</v>
      </c>
      <c r="D312" s="37" t="s">
        <v>495</v>
      </c>
      <c r="E312" s="30" t="s">
        <v>496</v>
      </c>
      <c r="F312" s="30" t="s">
        <v>471</v>
      </c>
      <c r="G312" s="30" t="s">
        <v>472</v>
      </c>
      <c r="H312" s="30" t="s">
        <v>275</v>
      </c>
      <c r="I312" s="30" t="s">
        <v>473</v>
      </c>
      <c r="J312" s="30" t="s">
        <v>474</v>
      </c>
      <c r="K312" s="30" t="s">
        <v>215</v>
      </c>
      <c r="L312" s="30" t="s">
        <v>215</v>
      </c>
      <c r="M312" s="30" t="s">
        <v>215</v>
      </c>
      <c r="N312" s="30" t="s">
        <v>215</v>
      </c>
      <c r="O312" s="30" t="s">
        <v>57</v>
      </c>
      <c r="P312" s="30">
        <v>1</v>
      </c>
      <c r="Q312" s="30" t="s">
        <v>216</v>
      </c>
      <c r="R312" s="30">
        <v>0</v>
      </c>
      <c r="S312" s="30">
        <v>0</v>
      </c>
      <c r="T312" s="30">
        <v>0</v>
      </c>
      <c r="U312" s="30" t="s">
        <v>249</v>
      </c>
      <c r="V312" s="30" t="s">
        <v>497</v>
      </c>
      <c r="W312" s="30" t="s">
        <v>498</v>
      </c>
      <c r="X312" s="30" t="s">
        <v>487</v>
      </c>
      <c r="Y312" s="30" t="s">
        <v>215</v>
      </c>
      <c r="Z312" s="30" t="s">
        <v>215</v>
      </c>
      <c r="AA312" s="30" t="s">
        <v>215</v>
      </c>
      <c r="AB312" s="30" t="s">
        <v>215</v>
      </c>
      <c r="AC312" s="30" t="s">
        <v>215</v>
      </c>
      <c r="AD312" s="30" t="s">
        <v>215</v>
      </c>
      <c r="AE312" s="30" t="s">
        <v>215</v>
      </c>
      <c r="AF312" s="30" t="s">
        <v>215</v>
      </c>
      <c r="AG312" s="30" t="s">
        <v>215</v>
      </c>
      <c r="AH312" s="30" t="s">
        <v>215</v>
      </c>
      <c r="AI312" s="30" t="s">
        <v>215</v>
      </c>
      <c r="AJ312" s="30" t="s">
        <v>215</v>
      </c>
      <c r="AK312" s="41" t="s">
        <v>215</v>
      </c>
      <c r="AL312" s="41"/>
    </row>
    <row r="313" spans="1:38" ht="15" customHeight="1" x14ac:dyDescent="0.25">
      <c r="A313" s="30" t="s">
        <v>46</v>
      </c>
      <c r="B313" s="30" t="s">
        <v>481</v>
      </c>
      <c r="C313" s="30" t="s">
        <v>513</v>
      </c>
      <c r="D313" s="30" t="s">
        <v>514</v>
      </c>
      <c r="E313" s="30">
        <v>620025346</v>
      </c>
      <c r="F313" s="30" t="s">
        <v>515</v>
      </c>
      <c r="G313" s="30" t="s">
        <v>462</v>
      </c>
      <c r="H313" s="30" t="s">
        <v>268</v>
      </c>
      <c r="I313" s="30">
        <v>321549003</v>
      </c>
      <c r="J313" s="30" t="s">
        <v>516</v>
      </c>
      <c r="K313" s="30">
        <v>211</v>
      </c>
      <c r="L313" s="30">
        <v>37</v>
      </c>
      <c r="M313" s="30">
        <v>24800</v>
      </c>
      <c r="N313" s="30">
        <v>976</v>
      </c>
      <c r="O313" s="30" t="s">
        <v>59</v>
      </c>
      <c r="P313" s="30">
        <v>0</v>
      </c>
      <c r="Q313" s="30"/>
      <c r="R313" s="30">
        <v>0</v>
      </c>
      <c r="S313" s="30">
        <v>0</v>
      </c>
      <c r="T313" s="30">
        <v>0</v>
      </c>
      <c r="U313" s="30" t="s">
        <v>3338</v>
      </c>
      <c r="V313" s="30" t="s">
        <v>3468</v>
      </c>
      <c r="W313" s="30"/>
      <c r="X313" s="30"/>
      <c r="Y313" s="30" t="s">
        <v>58</v>
      </c>
      <c r="Z313" s="30" t="s">
        <v>59</v>
      </c>
      <c r="AA313" s="30" t="s">
        <v>58</v>
      </c>
      <c r="AB313" s="30" t="s">
        <v>58</v>
      </c>
      <c r="AC313" s="30" t="s">
        <v>58</v>
      </c>
      <c r="AD313" s="30" t="s">
        <v>58</v>
      </c>
      <c r="AE313" s="30" t="s">
        <v>59</v>
      </c>
      <c r="AF313" s="30" t="s">
        <v>59</v>
      </c>
      <c r="AG313" s="30" t="s">
        <v>58</v>
      </c>
      <c r="AH313" s="30" t="s">
        <v>58</v>
      </c>
      <c r="AI313" s="30" t="s">
        <v>58</v>
      </c>
      <c r="AJ313" s="30" t="s">
        <v>59</v>
      </c>
      <c r="AK313" s="41"/>
      <c r="AL313" s="41" t="s">
        <v>517</v>
      </c>
    </row>
    <row r="314" spans="1:38" ht="15" customHeight="1" x14ac:dyDescent="0.25">
      <c r="A314" s="30" t="s">
        <v>46</v>
      </c>
      <c r="B314" s="30" t="s">
        <v>481</v>
      </c>
      <c r="C314" s="30" t="s">
        <v>518</v>
      </c>
      <c r="D314" s="30" t="s">
        <v>3471</v>
      </c>
      <c r="E314" s="30" t="s">
        <v>3472</v>
      </c>
      <c r="F314" s="30" t="s">
        <v>3446</v>
      </c>
      <c r="G314" s="30" t="s">
        <v>3447</v>
      </c>
      <c r="H314" s="30" t="s">
        <v>570</v>
      </c>
      <c r="I314" s="30" t="s">
        <v>3448</v>
      </c>
      <c r="J314" s="30" t="s">
        <v>3449</v>
      </c>
      <c r="K314" s="30">
        <v>195</v>
      </c>
      <c r="L314" s="30">
        <v>49</v>
      </c>
      <c r="M314" s="30">
        <v>0</v>
      </c>
      <c r="N314" s="30">
        <v>0</v>
      </c>
      <c r="O314" s="30" t="s">
        <v>3452</v>
      </c>
      <c r="P314" s="30" t="s">
        <v>3531</v>
      </c>
      <c r="Q314" s="30" t="s">
        <v>216</v>
      </c>
      <c r="R314" s="30">
        <v>0</v>
      </c>
      <c r="S314" s="30">
        <v>0</v>
      </c>
      <c r="T314" s="30">
        <v>0</v>
      </c>
      <c r="U314" s="30" t="s">
        <v>3467</v>
      </c>
      <c r="V314" s="30"/>
      <c r="W314" s="30"/>
      <c r="X314" s="30"/>
      <c r="Y314" s="30" t="s">
        <v>82</v>
      </c>
      <c r="Z314" s="30" t="s">
        <v>467</v>
      </c>
      <c r="AA314" s="30" t="s">
        <v>467</v>
      </c>
      <c r="AB314" s="30" t="s">
        <v>467</v>
      </c>
      <c r="AC314" s="30" t="s">
        <v>82</v>
      </c>
      <c r="AD314" s="30" t="s">
        <v>82</v>
      </c>
      <c r="AE314" s="30" t="s">
        <v>467</v>
      </c>
      <c r="AF314" s="30" t="s">
        <v>467</v>
      </c>
      <c r="AG314" s="30" t="s">
        <v>467</v>
      </c>
      <c r="AH314" s="30" t="s">
        <v>467</v>
      </c>
      <c r="AI314" s="30" t="s">
        <v>467</v>
      </c>
      <c r="AJ314" s="30" t="s">
        <v>467</v>
      </c>
      <c r="AK314" s="41" t="s">
        <v>3469</v>
      </c>
      <c r="AL314" s="45" t="s">
        <v>3470</v>
      </c>
    </row>
    <row r="315" spans="1:38" ht="15" customHeight="1" x14ac:dyDescent="0.25">
      <c r="A315" s="30" t="s">
        <v>46</v>
      </c>
      <c r="B315" s="30" t="s">
        <v>481</v>
      </c>
      <c r="C315" s="30" t="s">
        <v>518</v>
      </c>
      <c r="D315" s="37" t="s">
        <v>3473</v>
      </c>
      <c r="E315" s="30">
        <v>6200003376</v>
      </c>
      <c r="F315" s="30" t="s">
        <v>519</v>
      </c>
      <c r="G315" s="30" t="s">
        <v>520</v>
      </c>
      <c r="H315" s="30" t="s">
        <v>521</v>
      </c>
      <c r="I315" s="30">
        <v>321133049</v>
      </c>
      <c r="J315" s="30" t="s">
        <v>522</v>
      </c>
      <c r="K315" s="30">
        <v>179</v>
      </c>
      <c r="L315" s="30">
        <v>54</v>
      </c>
      <c r="M315" s="30">
        <v>24908</v>
      </c>
      <c r="N315" s="30">
        <v>0</v>
      </c>
      <c r="O315" s="30" t="s">
        <v>59</v>
      </c>
      <c r="P315" s="30">
        <v>0</v>
      </c>
      <c r="Q315" s="30"/>
      <c r="R315" s="30">
        <v>0</v>
      </c>
      <c r="S315" s="30">
        <v>0</v>
      </c>
      <c r="T315" s="30">
        <v>0</v>
      </c>
      <c r="U315" s="30" t="s">
        <v>3474</v>
      </c>
      <c r="V315" s="30" t="s">
        <v>3475</v>
      </c>
      <c r="W315" s="30"/>
      <c r="X315" s="30"/>
      <c r="Y315" s="30" t="s">
        <v>58</v>
      </c>
      <c r="Z315" s="30" t="s">
        <v>59</v>
      </c>
      <c r="AA315" s="30" t="s">
        <v>58</v>
      </c>
      <c r="AB315" s="30" t="s">
        <v>58</v>
      </c>
      <c r="AC315" s="30" t="s">
        <v>58</v>
      </c>
      <c r="AD315" s="30" t="s">
        <v>58</v>
      </c>
      <c r="AE315" s="30" t="s">
        <v>59</v>
      </c>
      <c r="AF315" s="30" t="s">
        <v>59</v>
      </c>
      <c r="AG315" s="30" t="s">
        <v>59</v>
      </c>
      <c r="AH315" s="30" t="s">
        <v>58</v>
      </c>
      <c r="AI315" s="30" t="s">
        <v>59</v>
      </c>
      <c r="AJ315" s="30" t="s">
        <v>59</v>
      </c>
      <c r="AK315" s="41" t="s">
        <v>3516</v>
      </c>
      <c r="AL315" s="45" t="s">
        <v>3517</v>
      </c>
    </row>
    <row r="316" spans="1:38" ht="15" customHeight="1" x14ac:dyDescent="0.25">
      <c r="A316" s="30" t="s">
        <v>46</v>
      </c>
      <c r="B316" s="30" t="s">
        <v>481</v>
      </c>
      <c r="C316" s="30" t="s">
        <v>3459</v>
      </c>
      <c r="D316" s="30" t="s">
        <v>3460</v>
      </c>
      <c r="E316" s="30">
        <v>620100685</v>
      </c>
      <c r="F316" s="30" t="s">
        <v>3446</v>
      </c>
      <c r="G316" s="30" t="s">
        <v>3447</v>
      </c>
      <c r="H316" s="30" t="s">
        <v>570</v>
      </c>
      <c r="I316" s="30" t="s">
        <v>3448</v>
      </c>
      <c r="J316" s="30" t="s">
        <v>3449</v>
      </c>
      <c r="K316" s="30">
        <v>549</v>
      </c>
      <c r="L316" s="30">
        <v>134</v>
      </c>
      <c r="M316" s="30" t="s">
        <v>3461</v>
      </c>
      <c r="N316" s="30" t="s">
        <v>3462</v>
      </c>
      <c r="O316" s="30" t="s">
        <v>3452</v>
      </c>
      <c r="P316" s="30" t="s">
        <v>3532</v>
      </c>
      <c r="Q316" s="30" t="s">
        <v>216</v>
      </c>
      <c r="R316" s="30">
        <v>3</v>
      </c>
      <c r="S316" s="30">
        <v>0</v>
      </c>
      <c r="T316" s="30">
        <v>0</v>
      </c>
      <c r="U316" s="30" t="s">
        <v>156</v>
      </c>
      <c r="V316" s="30" t="s">
        <v>397</v>
      </c>
      <c r="W316" s="30" t="s">
        <v>67</v>
      </c>
      <c r="X316" s="30" t="s">
        <v>466</v>
      </c>
      <c r="Y316" s="30" t="s">
        <v>82</v>
      </c>
      <c r="Z316" s="30" t="s">
        <v>467</v>
      </c>
      <c r="AA316" s="30" t="s">
        <v>3463</v>
      </c>
      <c r="AB316" s="30" t="s">
        <v>3464</v>
      </c>
      <c r="AC316" s="30" t="s">
        <v>3465</v>
      </c>
      <c r="AD316" s="30" t="s">
        <v>82</v>
      </c>
      <c r="AE316" s="30" t="s">
        <v>82</v>
      </c>
      <c r="AF316" s="30" t="s">
        <v>82</v>
      </c>
      <c r="AG316" s="30" t="s">
        <v>82</v>
      </c>
      <c r="AH316" s="30" t="s">
        <v>82</v>
      </c>
      <c r="AI316" s="30" t="s">
        <v>82</v>
      </c>
      <c r="AJ316" s="30" t="s">
        <v>467</v>
      </c>
      <c r="AK316" s="41"/>
      <c r="AL316" s="45" t="s">
        <v>3444</v>
      </c>
    </row>
    <row r="317" spans="1:38" ht="15" customHeight="1" x14ac:dyDescent="0.25">
      <c r="A317" s="30" t="s">
        <v>46</v>
      </c>
      <c r="B317" s="30" t="s">
        <v>481</v>
      </c>
      <c r="C317" s="30" t="s">
        <v>499</v>
      </c>
      <c r="D317" s="30" t="s">
        <v>500</v>
      </c>
      <c r="E317" s="30">
        <v>620025361</v>
      </c>
      <c r="F317" s="30" t="s">
        <v>1786</v>
      </c>
      <c r="G317" s="30" t="s">
        <v>3466</v>
      </c>
      <c r="H317" s="30" t="s">
        <v>463</v>
      </c>
      <c r="I317" s="30">
        <v>321890321</v>
      </c>
      <c r="J317" s="30" t="s">
        <v>502</v>
      </c>
      <c r="K317" s="30">
        <v>63</v>
      </c>
      <c r="L317" s="30">
        <v>30</v>
      </c>
      <c r="M317" s="30">
        <v>0</v>
      </c>
      <c r="N317" s="30">
        <v>0</v>
      </c>
      <c r="O317" s="30" t="s">
        <v>137</v>
      </c>
      <c r="P317" s="30">
        <v>0.02</v>
      </c>
      <c r="Q317" s="30" t="s">
        <v>216</v>
      </c>
      <c r="R317" s="30"/>
      <c r="S317" s="30"/>
      <c r="T317" s="30"/>
      <c r="U317" s="30" t="s">
        <v>3467</v>
      </c>
      <c r="V317" s="30"/>
      <c r="W317" s="30"/>
      <c r="X317" s="30"/>
      <c r="Y317" s="30" t="s">
        <v>58</v>
      </c>
      <c r="Z317" s="30" t="s">
        <v>59</v>
      </c>
      <c r="AA317" s="30" t="s">
        <v>59</v>
      </c>
      <c r="AB317" s="30" t="s">
        <v>59</v>
      </c>
      <c r="AC317" s="30" t="s">
        <v>59</v>
      </c>
      <c r="AD317" s="30" t="s">
        <v>59</v>
      </c>
      <c r="AE317" s="30" t="s">
        <v>59</v>
      </c>
      <c r="AF317" s="30" t="s">
        <v>59</v>
      </c>
      <c r="AG317" s="30" t="s">
        <v>59</v>
      </c>
      <c r="AH317" s="30" t="s">
        <v>59</v>
      </c>
      <c r="AI317" s="30" t="s">
        <v>59</v>
      </c>
      <c r="AJ317" s="30" t="s">
        <v>59</v>
      </c>
      <c r="AK317" s="41"/>
      <c r="AL317" s="45" t="s">
        <v>3518</v>
      </c>
    </row>
    <row r="318" spans="1:38" ht="15" customHeight="1" x14ac:dyDescent="0.25">
      <c r="A318" s="30" t="s">
        <v>46</v>
      </c>
      <c r="B318" s="30" t="s">
        <v>481</v>
      </c>
      <c r="C318" s="30" t="s">
        <v>482</v>
      </c>
      <c r="D318" s="30" t="s">
        <v>483</v>
      </c>
      <c r="E318" s="30" t="s">
        <v>484</v>
      </c>
      <c r="F318" s="30" t="s">
        <v>471</v>
      </c>
      <c r="G318" s="30" t="s">
        <v>472</v>
      </c>
      <c r="H318" s="30" t="s">
        <v>275</v>
      </c>
      <c r="I318" s="30" t="s">
        <v>473</v>
      </c>
      <c r="J318" s="30" t="s">
        <v>474</v>
      </c>
      <c r="K318" s="30" t="s">
        <v>215</v>
      </c>
      <c r="L318" s="30" t="s">
        <v>215</v>
      </c>
      <c r="M318" s="30" t="s">
        <v>215</v>
      </c>
      <c r="N318" s="30" t="s">
        <v>215</v>
      </c>
      <c r="O318" s="30" t="s">
        <v>57</v>
      </c>
      <c r="P318" s="30">
        <v>1</v>
      </c>
      <c r="Q318" s="30" t="s">
        <v>216</v>
      </c>
      <c r="R318" s="30">
        <v>0</v>
      </c>
      <c r="S318" s="30">
        <v>0</v>
      </c>
      <c r="T318" s="30">
        <v>5</v>
      </c>
      <c r="U318" s="30" t="s">
        <v>485</v>
      </c>
      <c r="V318" s="30" t="s">
        <v>486</v>
      </c>
      <c r="W318" s="30" t="s">
        <v>249</v>
      </c>
      <c r="X318" s="30" t="s">
        <v>487</v>
      </c>
      <c r="Y318" s="30" t="s">
        <v>215</v>
      </c>
      <c r="Z318" s="30" t="s">
        <v>215</v>
      </c>
      <c r="AA318" s="30" t="s">
        <v>215</v>
      </c>
      <c r="AB318" s="30" t="s">
        <v>215</v>
      </c>
      <c r="AC318" s="30" t="s">
        <v>215</v>
      </c>
      <c r="AD318" s="30" t="s">
        <v>215</v>
      </c>
      <c r="AE318" s="30" t="s">
        <v>215</v>
      </c>
      <c r="AF318" s="30" t="s">
        <v>215</v>
      </c>
      <c r="AG318" s="30" t="s">
        <v>215</v>
      </c>
      <c r="AH318" s="30" t="s">
        <v>215</v>
      </c>
      <c r="AI318" s="30" t="s">
        <v>215</v>
      </c>
      <c r="AJ318" s="30" t="s">
        <v>215</v>
      </c>
      <c r="AK318" s="42" t="s">
        <v>215</v>
      </c>
      <c r="AL318" s="43"/>
    </row>
    <row r="319" spans="1:38" ht="15" customHeight="1" x14ac:dyDescent="0.25">
      <c r="A319" s="30" t="s">
        <v>46</v>
      </c>
      <c r="B319" s="30" t="s">
        <v>481</v>
      </c>
      <c r="C319" s="30" t="s">
        <v>504</v>
      </c>
      <c r="D319" s="30" t="s">
        <v>505</v>
      </c>
      <c r="E319" s="30">
        <v>620105973</v>
      </c>
      <c r="F319" s="30" t="s">
        <v>506</v>
      </c>
      <c r="G319" s="30" t="s">
        <v>507</v>
      </c>
      <c r="H319" s="30" t="s">
        <v>508</v>
      </c>
      <c r="I319" s="30" t="s">
        <v>509</v>
      </c>
      <c r="J319" s="30" t="s">
        <v>510</v>
      </c>
      <c r="K319" s="30">
        <v>124</v>
      </c>
      <c r="L319" s="30">
        <v>15</v>
      </c>
      <c r="M319" s="30">
        <v>0</v>
      </c>
      <c r="N319" s="30">
        <v>0</v>
      </c>
      <c r="O319" s="30" t="s">
        <v>59</v>
      </c>
      <c r="P319" s="30">
        <v>0.2</v>
      </c>
      <c r="Q319" s="30" t="s">
        <v>216</v>
      </c>
      <c r="R319" s="30">
        <v>0</v>
      </c>
      <c r="S319" s="30">
        <v>0</v>
      </c>
      <c r="T319" s="30">
        <v>0</v>
      </c>
      <c r="U319" s="30" t="s">
        <v>511</v>
      </c>
      <c r="V319" s="30" t="s">
        <v>288</v>
      </c>
      <c r="W319" s="30" t="s">
        <v>288</v>
      </c>
      <c r="X319" s="30" t="s">
        <v>288</v>
      </c>
      <c r="Y319" s="30" t="s">
        <v>58</v>
      </c>
      <c r="Z319" s="30" t="s">
        <v>59</v>
      </c>
      <c r="AA319" s="30" t="s">
        <v>59</v>
      </c>
      <c r="AB319" s="30" t="s">
        <v>59</v>
      </c>
      <c r="AC319" s="30" t="s">
        <v>59</v>
      </c>
      <c r="AD319" s="30" t="s">
        <v>58</v>
      </c>
      <c r="AE319" s="30" t="s">
        <v>59</v>
      </c>
      <c r="AF319" s="30" t="s">
        <v>59</v>
      </c>
      <c r="AG319" s="30" t="s">
        <v>58</v>
      </c>
      <c r="AH319" s="30" t="s">
        <v>59</v>
      </c>
      <c r="AI319" s="30" t="s">
        <v>59</v>
      </c>
      <c r="AJ319" s="30" t="s">
        <v>59</v>
      </c>
      <c r="AK319" s="41" t="s">
        <v>512</v>
      </c>
      <c r="AL319" s="41"/>
    </row>
    <row r="320" spans="1:38" ht="15" customHeight="1" x14ac:dyDescent="0.25">
      <c r="A320" s="30" t="s">
        <v>46</v>
      </c>
      <c r="B320" s="30" t="s">
        <v>523</v>
      </c>
      <c r="C320" s="30" t="s">
        <v>532</v>
      </c>
      <c r="D320" s="30" t="s">
        <v>533</v>
      </c>
      <c r="E320" s="30"/>
      <c r="F320" s="30" t="s">
        <v>526</v>
      </c>
      <c r="G320" s="30" t="s">
        <v>527</v>
      </c>
      <c r="H320" s="30" t="s">
        <v>528</v>
      </c>
      <c r="I320" s="30" t="s">
        <v>529</v>
      </c>
      <c r="J320" s="30" t="s">
        <v>530</v>
      </c>
      <c r="K320" s="30">
        <v>410</v>
      </c>
      <c r="L320" s="30">
        <v>51</v>
      </c>
      <c r="M320" s="30">
        <v>89262</v>
      </c>
      <c r="N320" s="30">
        <v>2891</v>
      </c>
      <c r="O320" s="30" t="s">
        <v>59</v>
      </c>
      <c r="P320" s="30" t="s">
        <v>534</v>
      </c>
      <c r="Q320" s="30" t="s">
        <v>66</v>
      </c>
      <c r="R320" s="30">
        <v>0</v>
      </c>
      <c r="S320" s="30">
        <v>0</v>
      </c>
      <c r="T320" s="30">
        <v>1</v>
      </c>
      <c r="U320" s="30" t="s">
        <v>3311</v>
      </c>
      <c r="V320" s="30" t="s">
        <v>3477</v>
      </c>
      <c r="W320" s="30" t="s">
        <v>3478</v>
      </c>
      <c r="X320" s="30" t="s">
        <v>3479</v>
      </c>
      <c r="Y320" s="30" t="s">
        <v>58</v>
      </c>
      <c r="Z320" s="30" t="s">
        <v>59</v>
      </c>
      <c r="AA320" s="30" t="s">
        <v>58</v>
      </c>
      <c r="AB320" s="30" t="s">
        <v>58</v>
      </c>
      <c r="AC320" s="30" t="s">
        <v>58</v>
      </c>
      <c r="AD320" s="30" t="s">
        <v>58</v>
      </c>
      <c r="AE320" s="30" t="s">
        <v>58</v>
      </c>
      <c r="AF320" s="30" t="s">
        <v>58</v>
      </c>
      <c r="AG320" s="30" t="s">
        <v>59</v>
      </c>
      <c r="AH320" s="30" t="s">
        <v>58</v>
      </c>
      <c r="AI320" s="30" t="s">
        <v>58</v>
      </c>
      <c r="AJ320" s="30" t="s">
        <v>58</v>
      </c>
      <c r="AK320" s="41"/>
      <c r="AL320" s="41" t="s">
        <v>247</v>
      </c>
    </row>
    <row r="321" spans="1:38" ht="15" customHeight="1" x14ac:dyDescent="0.25">
      <c r="A321" s="30" t="s">
        <v>46</v>
      </c>
      <c r="B321" s="30" t="s">
        <v>523</v>
      </c>
      <c r="C321" s="30" t="s">
        <v>524</v>
      </c>
      <c r="D321" s="30" t="s">
        <v>525</v>
      </c>
      <c r="E321" s="30"/>
      <c r="F321" s="30" t="s">
        <v>526</v>
      </c>
      <c r="G321" s="30" t="s">
        <v>527</v>
      </c>
      <c r="H321" s="30" t="s">
        <v>528</v>
      </c>
      <c r="I321" s="30" t="s">
        <v>529</v>
      </c>
      <c r="J321" s="30" t="s">
        <v>530</v>
      </c>
      <c r="K321" s="30">
        <v>331</v>
      </c>
      <c r="L321" s="30">
        <v>58</v>
      </c>
      <c r="M321" s="30" t="s">
        <v>3476</v>
      </c>
      <c r="N321" s="30">
        <v>991</v>
      </c>
      <c r="O321" s="30" t="s">
        <v>59</v>
      </c>
      <c r="P321" s="30" t="s">
        <v>531</v>
      </c>
      <c r="Q321" s="30" t="s">
        <v>66</v>
      </c>
      <c r="R321" s="30">
        <v>0</v>
      </c>
      <c r="S321" s="30">
        <v>0</v>
      </c>
      <c r="T321" s="30">
        <v>0</v>
      </c>
      <c r="U321" s="30" t="s">
        <v>1081</v>
      </c>
      <c r="V321" s="30" t="s">
        <v>67</v>
      </c>
      <c r="W321" s="30" t="s">
        <v>3338</v>
      </c>
      <c r="X321" s="30" t="s">
        <v>157</v>
      </c>
      <c r="Y321" s="30" t="s">
        <v>58</v>
      </c>
      <c r="Z321" s="30" t="s">
        <v>59</v>
      </c>
      <c r="AA321" s="30" t="s">
        <v>58</v>
      </c>
      <c r="AB321" s="30" t="s">
        <v>58</v>
      </c>
      <c r="AC321" s="30" t="s">
        <v>58</v>
      </c>
      <c r="AD321" s="30" t="s">
        <v>58</v>
      </c>
      <c r="AE321" s="30" t="s">
        <v>58</v>
      </c>
      <c r="AF321" s="30" t="s">
        <v>58</v>
      </c>
      <c r="AG321" s="30" t="s">
        <v>58</v>
      </c>
      <c r="AH321" s="30" t="s">
        <v>58</v>
      </c>
      <c r="AI321" s="30" t="s">
        <v>58</v>
      </c>
      <c r="AJ321" s="30" t="s">
        <v>58</v>
      </c>
      <c r="AK321" s="41"/>
      <c r="AL321" s="41" t="s">
        <v>247</v>
      </c>
    </row>
    <row r="322" spans="1:38" ht="15" customHeight="1" x14ac:dyDescent="0.25">
      <c r="A322" s="30" t="s">
        <v>46</v>
      </c>
      <c r="B322" s="30" t="s">
        <v>535</v>
      </c>
      <c r="C322" s="30" t="s">
        <v>561</v>
      </c>
      <c r="D322" s="30" t="s">
        <v>569</v>
      </c>
      <c r="E322" s="30">
        <v>760780247</v>
      </c>
      <c r="F322" s="30" t="s">
        <v>1851</v>
      </c>
      <c r="G322" s="30" t="s">
        <v>3482</v>
      </c>
      <c r="H322" s="30" t="s">
        <v>2807</v>
      </c>
      <c r="I322" s="30" t="s">
        <v>3483</v>
      </c>
      <c r="J322" s="30" t="s">
        <v>3484</v>
      </c>
      <c r="K322" s="30">
        <v>141</v>
      </c>
      <c r="L322" s="30">
        <v>36</v>
      </c>
      <c r="M322" s="30">
        <v>0</v>
      </c>
      <c r="N322" s="30">
        <v>0</v>
      </c>
      <c r="O322" s="30" t="s">
        <v>82</v>
      </c>
      <c r="P322" s="30">
        <v>15</v>
      </c>
      <c r="Q322" s="30" t="s">
        <v>571</v>
      </c>
      <c r="R322" s="30">
        <v>17</v>
      </c>
      <c r="S322" s="30">
        <v>0</v>
      </c>
      <c r="T322" s="30">
        <v>30</v>
      </c>
      <c r="U322" s="30" t="s">
        <v>397</v>
      </c>
      <c r="V322" s="30" t="s">
        <v>3311</v>
      </c>
      <c r="W322" s="30" t="s">
        <v>1022</v>
      </c>
      <c r="X322" s="30" t="s">
        <v>386</v>
      </c>
      <c r="Y322" s="30" t="s">
        <v>82</v>
      </c>
      <c r="Z322" s="30" t="s">
        <v>82</v>
      </c>
      <c r="AA322" s="30" t="s">
        <v>82</v>
      </c>
      <c r="AB322" s="30" t="s">
        <v>82</v>
      </c>
      <c r="AC322" s="30" t="s">
        <v>467</v>
      </c>
      <c r="AD322" s="30" t="s">
        <v>82</v>
      </c>
      <c r="AE322" s="30" t="s">
        <v>82</v>
      </c>
      <c r="AF322" s="30" t="s">
        <v>467</v>
      </c>
      <c r="AG322" s="30" t="s">
        <v>467</v>
      </c>
      <c r="AH322" s="30" t="s">
        <v>82</v>
      </c>
      <c r="AI322" s="30" t="s">
        <v>467</v>
      </c>
      <c r="AJ322" s="30" t="s">
        <v>82</v>
      </c>
      <c r="AK322" s="41" t="s">
        <v>3480</v>
      </c>
      <c r="AL322" s="41" t="s">
        <v>3481</v>
      </c>
    </row>
    <row r="323" spans="1:38" ht="15" customHeight="1" x14ac:dyDescent="0.25">
      <c r="A323" s="30" t="s">
        <v>46</v>
      </c>
      <c r="B323" s="30" t="s">
        <v>535</v>
      </c>
      <c r="C323" s="30" t="s">
        <v>536</v>
      </c>
      <c r="D323" s="30" t="s">
        <v>537</v>
      </c>
      <c r="E323" s="30">
        <v>760780270</v>
      </c>
      <c r="F323" s="30" t="s">
        <v>3485</v>
      </c>
      <c r="G323" s="30" t="s">
        <v>3486</v>
      </c>
      <c r="H323" s="30" t="s">
        <v>539</v>
      </c>
      <c r="I323" s="30" t="s">
        <v>540</v>
      </c>
      <c r="J323" s="30" t="s">
        <v>3487</v>
      </c>
      <c r="K323" s="30">
        <v>535</v>
      </c>
      <c r="L323" s="30" t="s">
        <v>541</v>
      </c>
      <c r="M323" s="30" t="s">
        <v>3488</v>
      </c>
      <c r="N323" s="30"/>
      <c r="O323" s="30" t="s">
        <v>58</v>
      </c>
      <c r="P323" s="30">
        <v>3.95</v>
      </c>
      <c r="Q323" s="30" t="s">
        <v>3489</v>
      </c>
      <c r="R323" s="30">
        <v>7</v>
      </c>
      <c r="S323" s="30"/>
      <c r="T323" s="30">
        <v>3</v>
      </c>
      <c r="U323" s="30" t="s">
        <v>542</v>
      </c>
      <c r="V323" s="30" t="s">
        <v>543</v>
      </c>
      <c r="W323" s="30" t="s">
        <v>544</v>
      </c>
      <c r="X323" s="30" t="s">
        <v>545</v>
      </c>
      <c r="Y323" s="30" t="s">
        <v>58</v>
      </c>
      <c r="Z323" s="30" t="s">
        <v>59</v>
      </c>
      <c r="AA323" s="30" t="s">
        <v>59</v>
      </c>
      <c r="AB323" s="30" t="s">
        <v>59</v>
      </c>
      <c r="AC323" s="30" t="s">
        <v>59</v>
      </c>
      <c r="AD323" s="30" t="s">
        <v>58</v>
      </c>
      <c r="AE323" s="30" t="s">
        <v>59</v>
      </c>
      <c r="AF323" s="30" t="s">
        <v>59</v>
      </c>
      <c r="AG323" s="30" t="s">
        <v>59</v>
      </c>
      <c r="AH323" s="30" t="s">
        <v>59</v>
      </c>
      <c r="AI323" s="30" t="s">
        <v>59</v>
      </c>
      <c r="AJ323" s="30" t="s">
        <v>59</v>
      </c>
      <c r="AK323" s="41" t="s">
        <v>59</v>
      </c>
      <c r="AL323" s="41"/>
    </row>
    <row r="324" spans="1:38" ht="15" customHeight="1" x14ac:dyDescent="0.25">
      <c r="A324" s="30" t="s">
        <v>46</v>
      </c>
      <c r="B324" s="30" t="s">
        <v>546</v>
      </c>
      <c r="C324" s="30" t="s">
        <v>572</v>
      </c>
      <c r="D324" s="30" t="s">
        <v>573</v>
      </c>
      <c r="E324" s="30">
        <v>760780023</v>
      </c>
      <c r="F324" s="30" t="s">
        <v>574</v>
      </c>
      <c r="G324" s="30" t="s">
        <v>575</v>
      </c>
      <c r="H324" s="30" t="s">
        <v>576</v>
      </c>
      <c r="I324" s="30" t="s">
        <v>577</v>
      </c>
      <c r="J324" s="30" t="s">
        <v>578</v>
      </c>
      <c r="K324" s="30">
        <v>417</v>
      </c>
      <c r="L324" s="30">
        <v>104</v>
      </c>
      <c r="M324" s="30">
        <v>37587</v>
      </c>
      <c r="N324" s="30">
        <v>836</v>
      </c>
      <c r="O324" s="30" t="s">
        <v>58</v>
      </c>
      <c r="P324" s="30">
        <v>0</v>
      </c>
      <c r="Q324" s="30" t="s">
        <v>555</v>
      </c>
      <c r="R324" s="30">
        <v>0</v>
      </c>
      <c r="S324" s="30">
        <v>0</v>
      </c>
      <c r="T324" s="30">
        <v>0</v>
      </c>
      <c r="U324" s="30" t="s">
        <v>579</v>
      </c>
      <c r="V324" s="30" t="s">
        <v>580</v>
      </c>
      <c r="W324" s="30"/>
      <c r="X324" s="30"/>
      <c r="Y324" s="30" t="s">
        <v>58</v>
      </c>
      <c r="Z324" s="30" t="s">
        <v>59</v>
      </c>
      <c r="AA324" s="30" t="s">
        <v>58</v>
      </c>
      <c r="AB324" s="30" t="s">
        <v>58</v>
      </c>
      <c r="AC324" s="30" t="s">
        <v>58</v>
      </c>
      <c r="AD324" s="30" t="s">
        <v>58</v>
      </c>
      <c r="AE324" s="30" t="s">
        <v>58</v>
      </c>
      <c r="AF324" s="30" t="s">
        <v>58</v>
      </c>
      <c r="AG324" s="30" t="s">
        <v>58</v>
      </c>
      <c r="AH324" s="30" t="s">
        <v>58</v>
      </c>
      <c r="AI324" s="30"/>
      <c r="AJ324" s="30" t="s">
        <v>59</v>
      </c>
      <c r="AK324" s="41" t="s">
        <v>581</v>
      </c>
      <c r="AL324" s="41" t="s">
        <v>582</v>
      </c>
    </row>
    <row r="325" spans="1:38" ht="15" customHeight="1" x14ac:dyDescent="0.25">
      <c r="A325" s="30" t="s">
        <v>46</v>
      </c>
      <c r="B325" s="30" t="s">
        <v>583</v>
      </c>
      <c r="C325" s="30" t="s">
        <v>584</v>
      </c>
      <c r="D325" s="30" t="s">
        <v>585</v>
      </c>
      <c r="E325" s="30">
        <v>760000463</v>
      </c>
      <c r="F325" s="30" t="s">
        <v>586</v>
      </c>
      <c r="G325" s="30" t="s">
        <v>587</v>
      </c>
      <c r="H325" s="30" t="s">
        <v>588</v>
      </c>
      <c r="I325" s="30" t="s">
        <v>589</v>
      </c>
      <c r="J325" s="30" t="s">
        <v>590</v>
      </c>
      <c r="K325" s="30">
        <v>491</v>
      </c>
      <c r="L325" s="30">
        <v>20</v>
      </c>
      <c r="M325" s="30">
        <v>73743</v>
      </c>
      <c r="N325" s="30">
        <v>1564</v>
      </c>
      <c r="O325" s="30" t="s">
        <v>137</v>
      </c>
      <c r="P325" s="30" t="s">
        <v>3491</v>
      </c>
      <c r="Q325" s="30" t="s">
        <v>555</v>
      </c>
      <c r="R325" s="30">
        <v>0</v>
      </c>
      <c r="S325" s="30">
        <v>0</v>
      </c>
      <c r="T325" s="30">
        <v>0</v>
      </c>
      <c r="U325" s="30" t="s">
        <v>591</v>
      </c>
      <c r="V325" s="30" t="s">
        <v>157</v>
      </c>
      <c r="W325" s="30"/>
      <c r="X325" s="30"/>
      <c r="Y325" s="30" t="s">
        <v>58</v>
      </c>
      <c r="Z325" s="30" t="s">
        <v>59</v>
      </c>
      <c r="AA325" s="30" t="s">
        <v>58</v>
      </c>
      <c r="AB325" s="30" t="s">
        <v>58</v>
      </c>
      <c r="AC325" s="30" t="s">
        <v>58</v>
      </c>
      <c r="AD325" s="30" t="s">
        <v>58</v>
      </c>
      <c r="AE325" s="30" t="s">
        <v>58</v>
      </c>
      <c r="AF325" s="30" t="s">
        <v>58</v>
      </c>
      <c r="AG325" s="30" t="s">
        <v>58</v>
      </c>
      <c r="AH325" s="30" t="s">
        <v>58</v>
      </c>
      <c r="AI325" s="30" t="s">
        <v>58</v>
      </c>
      <c r="AJ325" s="30" t="s">
        <v>59</v>
      </c>
      <c r="AK325" s="41"/>
      <c r="AL325" s="41"/>
    </row>
    <row r="326" spans="1:38" ht="15" customHeight="1" x14ac:dyDescent="0.25">
      <c r="A326" s="30" t="s">
        <v>46</v>
      </c>
      <c r="B326" s="30" t="s">
        <v>546</v>
      </c>
      <c r="C326" s="30" t="s">
        <v>547</v>
      </c>
      <c r="D326" s="30" t="s">
        <v>548</v>
      </c>
      <c r="E326" s="30">
        <v>760780726</v>
      </c>
      <c r="F326" s="30" t="s">
        <v>549</v>
      </c>
      <c r="G326" s="30" t="s">
        <v>550</v>
      </c>
      <c r="H326" s="30" t="s">
        <v>551</v>
      </c>
      <c r="I326" s="30" t="s">
        <v>552</v>
      </c>
      <c r="J326" s="30" t="s">
        <v>553</v>
      </c>
      <c r="K326" s="30">
        <f>1555-443</f>
        <v>1112</v>
      </c>
      <c r="L326" s="30">
        <f>414+29</f>
        <v>443</v>
      </c>
      <c r="M326" s="30">
        <v>91450</v>
      </c>
      <c r="N326" s="30">
        <v>3026</v>
      </c>
      <c r="O326" s="30" t="s">
        <v>57</v>
      </c>
      <c r="P326" s="30" t="s">
        <v>554</v>
      </c>
      <c r="Q326" s="30" t="s">
        <v>555</v>
      </c>
      <c r="R326" s="30">
        <v>5</v>
      </c>
      <c r="S326" s="30">
        <v>0</v>
      </c>
      <c r="T326" s="30">
        <v>25</v>
      </c>
      <c r="U326" s="30" t="s">
        <v>556</v>
      </c>
      <c r="V326" s="30" t="s">
        <v>557</v>
      </c>
      <c r="W326" s="30" t="s">
        <v>558</v>
      </c>
      <c r="X326" s="30" t="s">
        <v>158</v>
      </c>
      <c r="Y326" s="30" t="s">
        <v>57</v>
      </c>
      <c r="Z326" s="30" t="s">
        <v>137</v>
      </c>
      <c r="AA326" s="30" t="s">
        <v>57</v>
      </c>
      <c r="AB326" s="30" t="s">
        <v>57</v>
      </c>
      <c r="AC326" s="30" t="s">
        <v>57</v>
      </c>
      <c r="AD326" s="30" t="s">
        <v>57</v>
      </c>
      <c r="AE326" s="30" t="s">
        <v>57</v>
      </c>
      <c r="AF326" s="30" t="s">
        <v>57</v>
      </c>
      <c r="AG326" s="30" t="s">
        <v>57</v>
      </c>
      <c r="AH326" s="30" t="s">
        <v>57</v>
      </c>
      <c r="AI326" s="30" t="s">
        <v>57</v>
      </c>
      <c r="AJ326" s="30" t="s">
        <v>57</v>
      </c>
      <c r="AK326" s="41" t="s">
        <v>559</v>
      </c>
      <c r="AL326" s="41" t="s">
        <v>560</v>
      </c>
    </row>
    <row r="327" spans="1:38" ht="15" customHeight="1" x14ac:dyDescent="0.25">
      <c r="A327" s="30" t="s">
        <v>46</v>
      </c>
      <c r="B327" s="28" t="s">
        <v>546</v>
      </c>
      <c r="C327" s="28" t="s">
        <v>561</v>
      </c>
      <c r="D327" s="28" t="s">
        <v>555</v>
      </c>
      <c r="E327" s="28" t="s">
        <v>3490</v>
      </c>
      <c r="F327" s="28" t="s">
        <v>562</v>
      </c>
      <c r="G327" s="28" t="s">
        <v>563</v>
      </c>
      <c r="H327" s="28" t="s">
        <v>564</v>
      </c>
      <c r="I327" s="28" t="s">
        <v>565</v>
      </c>
      <c r="J327" s="28" t="s">
        <v>566</v>
      </c>
      <c r="K327" s="28">
        <v>1640</v>
      </c>
      <c r="L327" s="28">
        <v>232</v>
      </c>
      <c r="M327" s="28">
        <v>163000</v>
      </c>
      <c r="N327" s="28">
        <v>2944</v>
      </c>
      <c r="O327" s="28" t="s">
        <v>136</v>
      </c>
      <c r="P327" s="28" t="s">
        <v>3519</v>
      </c>
      <c r="Q327" s="28" t="s">
        <v>555</v>
      </c>
      <c r="R327" s="28">
        <v>84</v>
      </c>
      <c r="S327" s="28">
        <v>3</v>
      </c>
      <c r="T327" s="28">
        <v>82</v>
      </c>
      <c r="U327" s="29" t="s">
        <v>3520</v>
      </c>
      <c r="V327" s="29" t="s">
        <v>3521</v>
      </c>
      <c r="W327" s="29" t="s">
        <v>3522</v>
      </c>
      <c r="X327" s="29" t="s">
        <v>567</v>
      </c>
      <c r="Y327" s="29" t="s">
        <v>58</v>
      </c>
      <c r="Z327" s="29" t="s">
        <v>58</v>
      </c>
      <c r="AA327" s="29" t="s">
        <v>58</v>
      </c>
      <c r="AB327" s="29" t="s">
        <v>58</v>
      </c>
      <c r="AC327" s="29" t="s">
        <v>58</v>
      </c>
      <c r="AD327" s="29" t="s">
        <v>58</v>
      </c>
      <c r="AE327" s="29" t="s">
        <v>58</v>
      </c>
      <c r="AF327" s="29" t="s">
        <v>58</v>
      </c>
      <c r="AG327" s="29" t="s">
        <v>58</v>
      </c>
      <c r="AH327" s="29" t="s">
        <v>58</v>
      </c>
      <c r="AI327" s="29" t="s">
        <v>58</v>
      </c>
      <c r="AJ327" s="29" t="s">
        <v>568</v>
      </c>
      <c r="AK327" s="44" t="s">
        <v>136</v>
      </c>
      <c r="AL327" s="44" t="s">
        <v>3523</v>
      </c>
    </row>
    <row r="328" spans="1:38" ht="15" customHeight="1" x14ac:dyDescent="0.25">
      <c r="A328" s="30" t="s">
        <v>46</v>
      </c>
      <c r="B328" s="30" t="s">
        <v>592</v>
      </c>
      <c r="C328" s="30" t="s">
        <v>614</v>
      </c>
      <c r="D328" s="30" t="s">
        <v>615</v>
      </c>
      <c r="E328" s="30">
        <v>800000028</v>
      </c>
      <c r="F328" s="30" t="s">
        <v>616</v>
      </c>
      <c r="G328" s="30" t="s">
        <v>617</v>
      </c>
      <c r="H328" s="30" t="s">
        <v>275</v>
      </c>
      <c r="I328" s="30" t="s">
        <v>618</v>
      </c>
      <c r="J328" s="30" t="s">
        <v>619</v>
      </c>
      <c r="K328" s="30">
        <v>365</v>
      </c>
      <c r="L328" s="30">
        <v>47</v>
      </c>
      <c r="M328" s="30">
        <v>38000</v>
      </c>
      <c r="N328" s="30">
        <v>962</v>
      </c>
      <c r="O328" s="30" t="s">
        <v>58</v>
      </c>
      <c r="P328" s="30">
        <v>0.52</v>
      </c>
      <c r="Q328" s="30" t="s">
        <v>66</v>
      </c>
      <c r="R328" s="30">
        <v>1</v>
      </c>
      <c r="S328" s="30">
        <v>0</v>
      </c>
      <c r="T328" s="30">
        <v>4</v>
      </c>
      <c r="U328" s="30" t="s">
        <v>620</v>
      </c>
      <c r="V328" s="30" t="s">
        <v>73</v>
      </c>
      <c r="W328" s="30" t="s">
        <v>621</v>
      </c>
      <c r="X328" s="30"/>
      <c r="Y328" s="30" t="s">
        <v>58</v>
      </c>
      <c r="Z328" s="30" t="s">
        <v>58</v>
      </c>
      <c r="AA328" s="30" t="s">
        <v>58</v>
      </c>
      <c r="AB328" s="30" t="s">
        <v>58</v>
      </c>
      <c r="AC328" s="30" t="s">
        <v>58</v>
      </c>
      <c r="AD328" s="30" t="s">
        <v>58</v>
      </c>
      <c r="AE328" s="30" t="s">
        <v>58</v>
      </c>
      <c r="AF328" s="30" t="s">
        <v>59</v>
      </c>
      <c r="AG328" s="30" t="s">
        <v>58</v>
      </c>
      <c r="AH328" s="30" t="s">
        <v>58</v>
      </c>
      <c r="AI328" s="30" t="s">
        <v>58</v>
      </c>
      <c r="AJ328" s="30" t="s">
        <v>59</v>
      </c>
      <c r="AK328" s="41"/>
      <c r="AL328" s="41" t="s">
        <v>622</v>
      </c>
    </row>
    <row r="329" spans="1:38" ht="15" customHeight="1" x14ac:dyDescent="0.25">
      <c r="A329" s="30" t="s">
        <v>46</v>
      </c>
      <c r="B329" s="30" t="s">
        <v>592</v>
      </c>
      <c r="C329" s="30" t="s">
        <v>614</v>
      </c>
      <c r="D329" s="30" t="s">
        <v>623</v>
      </c>
      <c r="E329" s="30">
        <v>800001141</v>
      </c>
      <c r="F329" s="30" t="s">
        <v>616</v>
      </c>
      <c r="G329" s="30" t="s">
        <v>617</v>
      </c>
      <c r="H329" s="30" t="s">
        <v>275</v>
      </c>
      <c r="I329" s="30" t="s">
        <v>618</v>
      </c>
      <c r="J329" s="30" t="s">
        <v>619</v>
      </c>
      <c r="K329" s="30" t="s">
        <v>624</v>
      </c>
      <c r="L329" s="30" t="s">
        <v>625</v>
      </c>
      <c r="M329" s="30" t="s">
        <v>136</v>
      </c>
      <c r="N329" s="30" t="s">
        <v>136</v>
      </c>
      <c r="O329" s="30" t="s">
        <v>59</v>
      </c>
      <c r="P329" s="30" t="s">
        <v>626</v>
      </c>
      <c r="Q329" s="30" t="s">
        <v>66</v>
      </c>
      <c r="R329" s="30">
        <v>0</v>
      </c>
      <c r="S329" s="30">
        <v>0</v>
      </c>
      <c r="T329" s="30">
        <v>0</v>
      </c>
      <c r="U329" s="30" t="s">
        <v>127</v>
      </c>
      <c r="V329" s="30" t="s">
        <v>406</v>
      </c>
      <c r="W329" s="30"/>
      <c r="X329" s="30"/>
      <c r="Y329" s="30" t="s">
        <v>59</v>
      </c>
      <c r="Z329" s="30" t="s">
        <v>59</v>
      </c>
      <c r="AA329" s="30" t="s">
        <v>58</v>
      </c>
      <c r="AB329" s="30" t="s">
        <v>59</v>
      </c>
      <c r="AC329" s="30" t="s">
        <v>58</v>
      </c>
      <c r="AD329" s="30" t="s">
        <v>58</v>
      </c>
      <c r="AE329" s="30" t="s">
        <v>59</v>
      </c>
      <c r="AF329" s="30" t="s">
        <v>58</v>
      </c>
      <c r="AG329" s="30" t="s">
        <v>59</v>
      </c>
      <c r="AH329" s="30" t="s">
        <v>58</v>
      </c>
      <c r="AI329" s="30" t="s">
        <v>59</v>
      </c>
      <c r="AJ329" s="30" t="s">
        <v>59</v>
      </c>
      <c r="AK329" s="41"/>
      <c r="AL329" s="41" t="s">
        <v>627</v>
      </c>
    </row>
    <row r="330" spans="1:38" ht="15" customHeight="1" x14ac:dyDescent="0.25">
      <c r="A330" s="30" t="s">
        <v>46</v>
      </c>
      <c r="B330" s="30" t="s">
        <v>592</v>
      </c>
      <c r="C330" s="30" t="s">
        <v>593</v>
      </c>
      <c r="D330" s="30" t="s">
        <v>594</v>
      </c>
      <c r="E330" s="30">
        <v>800000044</v>
      </c>
      <c r="F330" s="30" t="s">
        <v>340</v>
      </c>
      <c r="G330" s="30" t="s">
        <v>1330</v>
      </c>
      <c r="H330" s="30" t="s">
        <v>3492</v>
      </c>
      <c r="I330" s="30" t="s">
        <v>597</v>
      </c>
      <c r="J330" s="30" t="s">
        <v>3493</v>
      </c>
      <c r="K330" s="30">
        <v>1163</v>
      </c>
      <c r="L330" s="30">
        <v>183</v>
      </c>
      <c r="M330" s="30">
        <v>104207</v>
      </c>
      <c r="N330" s="30">
        <v>2353</v>
      </c>
      <c r="O330" s="30" t="s">
        <v>57</v>
      </c>
      <c r="P330" s="30">
        <v>45.5</v>
      </c>
      <c r="Q330" s="30" t="s">
        <v>598</v>
      </c>
      <c r="R330" s="30">
        <v>86</v>
      </c>
      <c r="S330" s="30">
        <v>14</v>
      </c>
      <c r="T330" s="30">
        <v>146</v>
      </c>
      <c r="U330" s="30" t="s">
        <v>599</v>
      </c>
      <c r="V330" s="30" t="s">
        <v>600</v>
      </c>
      <c r="W330" s="30" t="s">
        <v>601</v>
      </c>
      <c r="X330" s="30" t="s">
        <v>602</v>
      </c>
      <c r="Y330" s="30" t="s">
        <v>57</v>
      </c>
      <c r="Z330" s="30" t="s">
        <v>57</v>
      </c>
      <c r="AA330" s="30" t="s">
        <v>57</v>
      </c>
      <c r="AB330" s="30" t="s">
        <v>57</v>
      </c>
      <c r="AC330" s="30" t="s">
        <v>57</v>
      </c>
      <c r="AD330" s="30" t="s">
        <v>57</v>
      </c>
      <c r="AE330" s="30" t="s">
        <v>57</v>
      </c>
      <c r="AF330" s="30" t="s">
        <v>57</v>
      </c>
      <c r="AG330" s="30" t="s">
        <v>57</v>
      </c>
      <c r="AH330" s="30" t="s">
        <v>57</v>
      </c>
      <c r="AI330" s="30" t="s">
        <v>57</v>
      </c>
      <c r="AJ330" s="30" t="s">
        <v>57</v>
      </c>
      <c r="AK330" s="41" t="s">
        <v>603</v>
      </c>
      <c r="AL330" s="41" t="s">
        <v>604</v>
      </c>
    </row>
    <row r="331" spans="1:38" ht="15" customHeight="1" x14ac:dyDescent="0.25">
      <c r="A331" s="30" t="s">
        <v>46</v>
      </c>
      <c r="B331" s="30" t="s">
        <v>592</v>
      </c>
      <c r="C331" s="30" t="s">
        <v>605</v>
      </c>
      <c r="D331" s="30" t="s">
        <v>606</v>
      </c>
      <c r="E331" s="30" t="s">
        <v>110</v>
      </c>
      <c r="F331" s="30" t="s">
        <v>607</v>
      </c>
      <c r="G331" s="30" t="s">
        <v>501</v>
      </c>
      <c r="H331" s="30" t="s">
        <v>275</v>
      </c>
      <c r="I331" s="30" t="s">
        <v>110</v>
      </c>
      <c r="J331" s="30" t="s">
        <v>608</v>
      </c>
      <c r="K331" s="30" t="s">
        <v>110</v>
      </c>
      <c r="L331" s="30" t="s">
        <v>110</v>
      </c>
      <c r="M331" s="30" t="s">
        <v>110</v>
      </c>
      <c r="N331" s="30" t="s">
        <v>110</v>
      </c>
      <c r="O331" s="30" t="s">
        <v>58</v>
      </c>
      <c r="P331" s="30">
        <v>1</v>
      </c>
      <c r="Q331" s="30" t="s">
        <v>609</v>
      </c>
      <c r="R331" s="30">
        <v>2</v>
      </c>
      <c r="S331" s="30" t="s">
        <v>110</v>
      </c>
      <c r="T331" s="30" t="s">
        <v>110</v>
      </c>
      <c r="U331" s="30" t="s">
        <v>610</v>
      </c>
      <c r="V331" s="30" t="s">
        <v>611</v>
      </c>
      <c r="W331" s="30" t="s">
        <v>612</v>
      </c>
      <c r="X331" s="30" t="s">
        <v>613</v>
      </c>
      <c r="Y331" s="30" t="s">
        <v>110</v>
      </c>
      <c r="Z331" s="30" t="s">
        <v>110</v>
      </c>
      <c r="AA331" s="30" t="s">
        <v>110</v>
      </c>
      <c r="AB331" s="30" t="s">
        <v>110</v>
      </c>
      <c r="AC331" s="30" t="s">
        <v>110</v>
      </c>
      <c r="AD331" s="30" t="s">
        <v>110</v>
      </c>
      <c r="AE331" s="30" t="s">
        <v>110</v>
      </c>
      <c r="AF331" s="30" t="s">
        <v>110</v>
      </c>
      <c r="AG331" s="30" t="s">
        <v>110</v>
      </c>
      <c r="AH331" s="30" t="s">
        <v>110</v>
      </c>
      <c r="AI331" s="30" t="s">
        <v>110</v>
      </c>
      <c r="AJ331" s="30" t="s">
        <v>110</v>
      </c>
      <c r="AK331" s="41" t="s">
        <v>110</v>
      </c>
      <c r="AL331" s="41" t="s">
        <v>110</v>
      </c>
    </row>
    <row r="332" spans="1:38" ht="15" customHeight="1" x14ac:dyDescent="0.25">
      <c r="A332" s="30" t="s">
        <v>46</v>
      </c>
      <c r="B332" s="30" t="s">
        <v>592</v>
      </c>
      <c r="C332" s="30" t="s">
        <v>593</v>
      </c>
      <c r="D332" s="30" t="s">
        <v>628</v>
      </c>
      <c r="E332" s="30">
        <v>800013179</v>
      </c>
      <c r="F332" s="30" t="s">
        <v>3494</v>
      </c>
      <c r="G332" s="30" t="s">
        <v>3495</v>
      </c>
      <c r="H332" s="30" t="s">
        <v>3496</v>
      </c>
      <c r="I332" s="30" t="s">
        <v>630</v>
      </c>
      <c r="J332" s="30" t="s">
        <v>3497</v>
      </c>
      <c r="K332" s="30">
        <v>35</v>
      </c>
      <c r="L332" s="30">
        <v>13</v>
      </c>
      <c r="M332" s="30">
        <v>27000</v>
      </c>
      <c r="N332" s="30">
        <v>0</v>
      </c>
      <c r="O332" s="30" t="s">
        <v>59</v>
      </c>
      <c r="P332" s="30">
        <v>1</v>
      </c>
      <c r="Q332" s="30" t="s">
        <v>66</v>
      </c>
      <c r="R332" s="30">
        <v>2</v>
      </c>
      <c r="S332" s="30">
        <v>2</v>
      </c>
      <c r="T332" s="30">
        <v>7</v>
      </c>
      <c r="U332" s="30" t="s">
        <v>3498</v>
      </c>
      <c r="V332" s="30" t="s">
        <v>67</v>
      </c>
      <c r="W332" s="30" t="s">
        <v>3337</v>
      </c>
      <c r="X332" s="30" t="s">
        <v>1022</v>
      </c>
      <c r="Y332" s="30" t="s">
        <v>58</v>
      </c>
      <c r="Z332" s="30" t="s">
        <v>59</v>
      </c>
      <c r="AA332" s="30" t="s">
        <v>58</v>
      </c>
      <c r="AB332" s="30" t="s">
        <v>59</v>
      </c>
      <c r="AC332" s="30" t="s">
        <v>631</v>
      </c>
      <c r="AD332" s="30" t="s">
        <v>58</v>
      </c>
      <c r="AE332" s="30" t="s">
        <v>58</v>
      </c>
      <c r="AF332" s="30" t="s">
        <v>59</v>
      </c>
      <c r="AG332" s="30" t="s">
        <v>59</v>
      </c>
      <c r="AH332" s="30" t="s">
        <v>58</v>
      </c>
      <c r="AI332" s="30" t="s">
        <v>59</v>
      </c>
      <c r="AJ332" s="30" t="s">
        <v>58</v>
      </c>
      <c r="AK332" s="41" t="s">
        <v>632</v>
      </c>
      <c r="AL332" s="41"/>
    </row>
    <row r="333" spans="1:38" ht="15" customHeight="1" x14ac:dyDescent="0.25">
      <c r="A333" s="30" t="s">
        <v>2235</v>
      </c>
      <c r="B333" s="30" t="s">
        <v>2311</v>
      </c>
      <c r="C333" s="30" t="s">
        <v>2312</v>
      </c>
      <c r="D333" s="30" t="s">
        <v>2313</v>
      </c>
      <c r="E333" s="30" t="s">
        <v>2314</v>
      </c>
      <c r="F333" s="30" t="s">
        <v>2315</v>
      </c>
      <c r="G333" s="30" t="s">
        <v>2316</v>
      </c>
      <c r="H333" s="30" t="s">
        <v>684</v>
      </c>
      <c r="I333" s="30" t="s">
        <v>2317</v>
      </c>
      <c r="J333" s="30" t="s">
        <v>2318</v>
      </c>
      <c r="K333" s="30">
        <v>648</v>
      </c>
      <c r="L333" s="30">
        <v>33</v>
      </c>
      <c r="M333" s="30">
        <v>34641</v>
      </c>
      <c r="N333" s="30">
        <v>350</v>
      </c>
      <c r="O333" s="30" t="s">
        <v>58</v>
      </c>
      <c r="P333" s="30">
        <v>1</v>
      </c>
      <c r="Q333" s="30" t="s">
        <v>2256</v>
      </c>
      <c r="R333" s="30">
        <v>0</v>
      </c>
      <c r="S333" s="30">
        <v>0</v>
      </c>
      <c r="T333" s="30">
        <v>1</v>
      </c>
      <c r="U333" s="30" t="s">
        <v>1100</v>
      </c>
      <c r="V333" s="30" t="s">
        <v>1100</v>
      </c>
      <c r="W333" s="30" t="s">
        <v>2319</v>
      </c>
      <c r="X333" s="30" t="s">
        <v>2320</v>
      </c>
      <c r="Y333" s="30" t="s">
        <v>58</v>
      </c>
      <c r="Z333" s="30" t="s">
        <v>58</v>
      </c>
      <c r="AA333" s="30" t="s">
        <v>58</v>
      </c>
      <c r="AB333" s="30" t="s">
        <v>58</v>
      </c>
      <c r="AC333" s="30" t="s">
        <v>58</v>
      </c>
      <c r="AD333" s="30" t="s">
        <v>58</v>
      </c>
      <c r="AE333" s="30" t="s">
        <v>58</v>
      </c>
      <c r="AF333" s="30" t="s">
        <v>58</v>
      </c>
      <c r="AG333" s="30" t="s">
        <v>58</v>
      </c>
      <c r="AH333" s="30" t="s">
        <v>58</v>
      </c>
      <c r="AI333" s="30" t="s">
        <v>58</v>
      </c>
      <c r="AJ333" s="30" t="s">
        <v>58</v>
      </c>
      <c r="AK333" s="41" t="s">
        <v>2321</v>
      </c>
      <c r="AL333" s="41" t="s">
        <v>2322</v>
      </c>
    </row>
    <row r="334" spans="1:38" ht="15" customHeight="1" x14ac:dyDescent="0.25">
      <c r="A334" s="30" t="s">
        <v>2235</v>
      </c>
      <c r="B334" s="30" t="s">
        <v>145</v>
      </c>
      <c r="C334" s="30" t="s">
        <v>2957</v>
      </c>
      <c r="D334" s="30" t="s">
        <v>2958</v>
      </c>
      <c r="E334" s="30">
        <v>110780061</v>
      </c>
      <c r="F334" s="30" t="s">
        <v>2291</v>
      </c>
      <c r="G334" s="30" t="s">
        <v>2959</v>
      </c>
      <c r="H334" s="30" t="s">
        <v>2960</v>
      </c>
      <c r="I334" s="30" t="s">
        <v>2961</v>
      </c>
      <c r="J334" s="30" t="s">
        <v>2962</v>
      </c>
      <c r="K334" s="30">
        <v>447</v>
      </c>
      <c r="L334" s="30">
        <v>31</v>
      </c>
      <c r="M334" s="30">
        <v>40167</v>
      </c>
      <c r="N334" s="30">
        <v>1581</v>
      </c>
      <c r="O334" s="30" t="s">
        <v>59</v>
      </c>
      <c r="P334" s="30">
        <v>0.5</v>
      </c>
      <c r="Q334" s="30" t="s">
        <v>2256</v>
      </c>
      <c r="R334" s="30">
        <v>0</v>
      </c>
      <c r="S334" s="30">
        <v>0</v>
      </c>
      <c r="T334" s="30">
        <v>5</v>
      </c>
      <c r="U334" s="30" t="s">
        <v>699</v>
      </c>
      <c r="V334" s="30" t="s">
        <v>2963</v>
      </c>
      <c r="W334" s="30" t="s">
        <v>257</v>
      </c>
      <c r="X334" s="30" t="s">
        <v>288</v>
      </c>
      <c r="Y334" s="30" t="s">
        <v>58</v>
      </c>
      <c r="Z334" s="30" t="s">
        <v>59</v>
      </c>
      <c r="AA334" s="30" t="s">
        <v>58</v>
      </c>
      <c r="AB334" s="30" t="s">
        <v>58</v>
      </c>
      <c r="AC334" s="30" t="s">
        <v>58</v>
      </c>
      <c r="AD334" s="30" t="s">
        <v>58</v>
      </c>
      <c r="AE334" s="30" t="s">
        <v>58</v>
      </c>
      <c r="AF334" s="30" t="s">
        <v>58</v>
      </c>
      <c r="AG334" s="30" t="s">
        <v>58</v>
      </c>
      <c r="AH334" s="30" t="s">
        <v>58</v>
      </c>
      <c r="AI334" s="30" t="s">
        <v>58</v>
      </c>
      <c r="AJ334" s="30" t="s">
        <v>59</v>
      </c>
      <c r="AK334" s="41" t="s">
        <v>2964</v>
      </c>
      <c r="AL334" s="41" t="s">
        <v>2965</v>
      </c>
    </row>
    <row r="335" spans="1:38" ht="15" customHeight="1" x14ac:dyDescent="0.25">
      <c r="A335" s="30" t="s">
        <v>2235</v>
      </c>
      <c r="B335" s="30" t="s">
        <v>145</v>
      </c>
      <c r="C335" s="30" t="s">
        <v>2867</v>
      </c>
      <c r="D335" s="30" t="s">
        <v>2868</v>
      </c>
      <c r="E335" s="30">
        <v>110780137</v>
      </c>
      <c r="F335" s="30" t="s">
        <v>816</v>
      </c>
      <c r="G335" s="30" t="s">
        <v>2869</v>
      </c>
      <c r="H335" s="30" t="s">
        <v>2870</v>
      </c>
      <c r="I335" s="30" t="s">
        <v>2871</v>
      </c>
      <c r="J335" s="30" t="s">
        <v>2872</v>
      </c>
      <c r="K335" s="30">
        <v>646</v>
      </c>
      <c r="L335" s="30">
        <v>20</v>
      </c>
      <c r="M335" s="30">
        <v>44200</v>
      </c>
      <c r="N335" s="30">
        <v>805</v>
      </c>
      <c r="O335" s="30" t="s">
        <v>58</v>
      </c>
      <c r="P335" s="30">
        <v>0</v>
      </c>
      <c r="Q335" s="30" t="s">
        <v>2554</v>
      </c>
      <c r="R335" s="30">
        <v>0</v>
      </c>
      <c r="S335" s="30"/>
      <c r="T335" s="30"/>
      <c r="U335" s="30" t="s">
        <v>2614</v>
      </c>
      <c r="V335" s="30" t="s">
        <v>113</v>
      </c>
      <c r="W335" s="30" t="s">
        <v>288</v>
      </c>
      <c r="X335" s="30" t="s">
        <v>288</v>
      </c>
      <c r="Y335" s="30" t="s">
        <v>58</v>
      </c>
      <c r="Z335" s="30" t="s">
        <v>59</v>
      </c>
      <c r="AA335" s="30" t="s">
        <v>58</v>
      </c>
      <c r="AB335" s="30" t="s">
        <v>58</v>
      </c>
      <c r="AC335" s="30" t="s">
        <v>58</v>
      </c>
      <c r="AD335" s="30" t="s">
        <v>58</v>
      </c>
      <c r="AE335" s="30" t="s">
        <v>58</v>
      </c>
      <c r="AF335" s="30" t="s">
        <v>58</v>
      </c>
      <c r="AG335" s="30" t="s">
        <v>58</v>
      </c>
      <c r="AH335" s="30" t="s">
        <v>58</v>
      </c>
      <c r="AI335" s="30" t="s">
        <v>58</v>
      </c>
      <c r="AJ335" s="30" t="s">
        <v>59</v>
      </c>
      <c r="AK335" s="41"/>
      <c r="AL335" s="41" t="s">
        <v>2873</v>
      </c>
    </row>
    <row r="336" spans="1:38" ht="15" customHeight="1" x14ac:dyDescent="0.25">
      <c r="A336" s="30" t="s">
        <v>2235</v>
      </c>
      <c r="B336" s="30" t="s">
        <v>145</v>
      </c>
      <c r="C336" s="30" t="s">
        <v>2867</v>
      </c>
      <c r="D336" s="30" t="s">
        <v>3038</v>
      </c>
      <c r="E336" s="30">
        <v>110000114</v>
      </c>
      <c r="F336" s="30" t="s">
        <v>3032</v>
      </c>
      <c r="G336" s="30" t="s">
        <v>3033</v>
      </c>
      <c r="H336" s="30" t="s">
        <v>3039</v>
      </c>
      <c r="I336" s="30" t="s">
        <v>3034</v>
      </c>
      <c r="J336" s="30" t="s">
        <v>3035</v>
      </c>
      <c r="K336" s="30">
        <v>200</v>
      </c>
      <c r="L336" s="30" t="s">
        <v>3040</v>
      </c>
      <c r="M336" s="30" t="s">
        <v>3040</v>
      </c>
      <c r="N336" s="30" t="s">
        <v>3040</v>
      </c>
      <c r="O336" s="30" t="s">
        <v>59</v>
      </c>
      <c r="P336" s="30">
        <v>0.2</v>
      </c>
      <c r="Q336" s="30" t="s">
        <v>136</v>
      </c>
      <c r="R336" s="30">
        <v>0</v>
      </c>
      <c r="S336" s="30">
        <v>0</v>
      </c>
      <c r="T336" s="30">
        <v>5</v>
      </c>
      <c r="U336" s="30" t="s">
        <v>3041</v>
      </c>
      <c r="V336" s="30" t="s">
        <v>397</v>
      </c>
      <c r="W336" s="30"/>
      <c r="X336" s="30"/>
      <c r="Y336" s="30" t="s">
        <v>58</v>
      </c>
      <c r="Z336" s="30" t="s">
        <v>59</v>
      </c>
      <c r="AA336" s="30" t="s">
        <v>58</v>
      </c>
      <c r="AB336" s="30" t="s">
        <v>58</v>
      </c>
      <c r="AC336" s="30" t="s">
        <v>58</v>
      </c>
      <c r="AD336" s="30" t="s">
        <v>58</v>
      </c>
      <c r="AE336" s="30" t="s">
        <v>58</v>
      </c>
      <c r="AF336" s="30" t="s">
        <v>59</v>
      </c>
      <c r="AG336" s="30" t="s">
        <v>58</v>
      </c>
      <c r="AH336" s="30" t="s">
        <v>58</v>
      </c>
      <c r="AI336" s="30" t="s">
        <v>58</v>
      </c>
      <c r="AJ336" s="30" t="s">
        <v>59</v>
      </c>
      <c r="AK336" s="41"/>
      <c r="AL336" s="41" t="s">
        <v>3042</v>
      </c>
    </row>
    <row r="337" spans="1:38" ht="15" customHeight="1" x14ac:dyDescent="0.25">
      <c r="A337" s="30" t="s">
        <v>2235</v>
      </c>
      <c r="B337" s="30" t="s">
        <v>2344</v>
      </c>
      <c r="C337" s="30" t="s">
        <v>2974</v>
      </c>
      <c r="D337" s="30" t="s">
        <v>2975</v>
      </c>
      <c r="E337" s="30">
        <v>120000070</v>
      </c>
      <c r="F337" s="30" t="s">
        <v>288</v>
      </c>
      <c r="G337" s="30" t="s">
        <v>288</v>
      </c>
      <c r="H337" s="30" t="s">
        <v>288</v>
      </c>
      <c r="I337" s="30" t="s">
        <v>288</v>
      </c>
      <c r="J337" s="30" t="s">
        <v>288</v>
      </c>
      <c r="K337" s="30">
        <v>130</v>
      </c>
      <c r="L337" s="30">
        <v>0</v>
      </c>
      <c r="M337" s="30">
        <v>12073</v>
      </c>
      <c r="N337" s="30">
        <v>181</v>
      </c>
      <c r="O337" s="30" t="s">
        <v>59</v>
      </c>
      <c r="P337" s="30">
        <v>0</v>
      </c>
      <c r="Q337" s="30" t="s">
        <v>2256</v>
      </c>
      <c r="R337" s="30">
        <v>0</v>
      </c>
      <c r="S337" s="30">
        <v>0</v>
      </c>
      <c r="T337" s="30">
        <v>0</v>
      </c>
      <c r="U337" s="30" t="s">
        <v>288</v>
      </c>
      <c r="V337" s="30" t="s">
        <v>288</v>
      </c>
      <c r="W337" s="30" t="s">
        <v>288</v>
      </c>
      <c r="X337" s="30" t="s">
        <v>467</v>
      </c>
      <c r="Y337" s="30" t="s">
        <v>59</v>
      </c>
      <c r="Z337" s="30" t="s">
        <v>58</v>
      </c>
      <c r="AA337" s="30" t="s">
        <v>59</v>
      </c>
      <c r="AB337" s="30" t="s">
        <v>58</v>
      </c>
      <c r="AC337" s="30" t="s">
        <v>58</v>
      </c>
      <c r="AD337" s="30" t="s">
        <v>59</v>
      </c>
      <c r="AE337" s="30" t="s">
        <v>59</v>
      </c>
      <c r="AF337" s="30" t="s">
        <v>58</v>
      </c>
      <c r="AG337" s="30" t="s">
        <v>58</v>
      </c>
      <c r="AH337" s="30" t="s">
        <v>58</v>
      </c>
      <c r="AI337" s="30" t="s">
        <v>59</v>
      </c>
      <c r="AJ337" s="30" t="s">
        <v>288</v>
      </c>
      <c r="AK337" s="41" t="s">
        <v>288</v>
      </c>
      <c r="AL337" s="41"/>
    </row>
    <row r="338" spans="1:38" ht="15" customHeight="1" x14ac:dyDescent="0.25">
      <c r="A338" s="30" t="s">
        <v>2235</v>
      </c>
      <c r="B338" s="30" t="s">
        <v>2344</v>
      </c>
      <c r="C338" s="30" t="s">
        <v>2608</v>
      </c>
      <c r="D338" s="30" t="s">
        <v>2609</v>
      </c>
      <c r="E338" s="30">
        <v>120004528</v>
      </c>
      <c r="F338" s="30" t="s">
        <v>2610</v>
      </c>
      <c r="G338" s="30" t="s">
        <v>2611</v>
      </c>
      <c r="H338" s="30" t="s">
        <v>684</v>
      </c>
      <c r="I338" s="30" t="s">
        <v>2612</v>
      </c>
      <c r="J338" s="30" t="s">
        <v>2613</v>
      </c>
      <c r="K338" s="30">
        <v>212</v>
      </c>
      <c r="L338" s="30">
        <v>49</v>
      </c>
      <c r="M338" s="30">
        <v>17248</v>
      </c>
      <c r="N338" s="30">
        <v>301</v>
      </c>
      <c r="O338" s="30" t="s">
        <v>59</v>
      </c>
      <c r="P338" s="30">
        <v>0</v>
      </c>
      <c r="Q338" s="30" t="s">
        <v>2554</v>
      </c>
      <c r="R338" s="30">
        <v>0</v>
      </c>
      <c r="S338" s="30">
        <v>0</v>
      </c>
      <c r="T338" s="30">
        <v>0</v>
      </c>
      <c r="U338" s="30" t="s">
        <v>2614</v>
      </c>
      <c r="V338" s="30" t="s">
        <v>386</v>
      </c>
      <c r="W338" s="30" t="s">
        <v>730</v>
      </c>
      <c r="X338" s="30" t="s">
        <v>2615</v>
      </c>
      <c r="Y338" s="30" t="s">
        <v>58</v>
      </c>
      <c r="Z338" s="30" t="s">
        <v>59</v>
      </c>
      <c r="AA338" s="30" t="s">
        <v>58</v>
      </c>
      <c r="AB338" s="30" t="s">
        <v>58</v>
      </c>
      <c r="AC338" s="30" t="s">
        <v>58</v>
      </c>
      <c r="AD338" s="30" t="s">
        <v>58</v>
      </c>
      <c r="AE338" s="30" t="s">
        <v>58</v>
      </c>
      <c r="AF338" s="30" t="s">
        <v>59</v>
      </c>
      <c r="AG338" s="30" t="s">
        <v>58</v>
      </c>
      <c r="AH338" s="30" t="s">
        <v>58</v>
      </c>
      <c r="AI338" s="30" t="s">
        <v>58</v>
      </c>
      <c r="AJ338" s="30" t="s">
        <v>59</v>
      </c>
      <c r="AK338" s="41" t="s">
        <v>2616</v>
      </c>
      <c r="AL338" s="41" t="s">
        <v>2617</v>
      </c>
    </row>
    <row r="339" spans="1:38" ht="15" customHeight="1" x14ac:dyDescent="0.25">
      <c r="A339" s="30" t="s">
        <v>2235</v>
      </c>
      <c r="B339" s="30" t="s">
        <v>2344</v>
      </c>
      <c r="C339" s="30" t="s">
        <v>2345</v>
      </c>
      <c r="D339" s="30" t="s">
        <v>2346</v>
      </c>
      <c r="E339" s="30">
        <v>120780044</v>
      </c>
      <c r="F339" s="30" t="s">
        <v>607</v>
      </c>
      <c r="G339" s="30" t="s">
        <v>2347</v>
      </c>
      <c r="H339" s="30" t="s">
        <v>2348</v>
      </c>
      <c r="I339" s="30"/>
      <c r="J339" s="30" t="s">
        <v>2349</v>
      </c>
      <c r="K339" s="30">
        <v>471</v>
      </c>
      <c r="L339" s="30">
        <v>40</v>
      </c>
      <c r="M339" s="30">
        <v>30402</v>
      </c>
      <c r="N339" s="30">
        <v>1202</v>
      </c>
      <c r="O339" s="30" t="s">
        <v>59</v>
      </c>
      <c r="P339" s="30">
        <v>1</v>
      </c>
      <c r="Q339" s="30" t="s">
        <v>2256</v>
      </c>
      <c r="R339" s="30">
        <v>0</v>
      </c>
      <c r="S339" s="30">
        <v>0</v>
      </c>
      <c r="T339" s="30">
        <v>22</v>
      </c>
      <c r="U339" s="30" t="s">
        <v>247</v>
      </c>
      <c r="V339" s="30" t="s">
        <v>156</v>
      </c>
      <c r="W339" s="30" t="s">
        <v>781</v>
      </c>
      <c r="X339" s="30"/>
      <c r="Y339" s="30" t="s">
        <v>58</v>
      </c>
      <c r="Z339" s="30" t="s">
        <v>58</v>
      </c>
      <c r="AA339" s="30" t="s">
        <v>58</v>
      </c>
      <c r="AB339" s="30" t="s">
        <v>58</v>
      </c>
      <c r="AC339" s="30" t="s">
        <v>58</v>
      </c>
      <c r="AD339" s="30" t="s">
        <v>58</v>
      </c>
      <c r="AE339" s="30" t="s">
        <v>58</v>
      </c>
      <c r="AF339" s="30" t="s">
        <v>58</v>
      </c>
      <c r="AG339" s="30" t="s">
        <v>58</v>
      </c>
      <c r="AH339" s="30" t="s">
        <v>58</v>
      </c>
      <c r="AI339" s="30" t="s">
        <v>58</v>
      </c>
      <c r="AJ339" s="30" t="s">
        <v>58</v>
      </c>
      <c r="AK339" s="41"/>
      <c r="AL339" s="41" t="s">
        <v>2350</v>
      </c>
    </row>
    <row r="340" spans="1:38" ht="15" customHeight="1" x14ac:dyDescent="0.25">
      <c r="A340" s="30" t="s">
        <v>2235</v>
      </c>
      <c r="B340" s="30" t="s">
        <v>2446</v>
      </c>
      <c r="C340" s="30" t="s">
        <v>2447</v>
      </c>
      <c r="D340" s="30" t="s">
        <v>2448</v>
      </c>
      <c r="E340" s="30">
        <v>160000451</v>
      </c>
      <c r="F340" s="30" t="s">
        <v>2191</v>
      </c>
      <c r="G340" s="30" t="s">
        <v>2449</v>
      </c>
      <c r="H340" s="30" t="s">
        <v>2450</v>
      </c>
      <c r="I340" s="30" t="s">
        <v>2451</v>
      </c>
      <c r="J340" s="30" t="s">
        <v>2452</v>
      </c>
      <c r="K340" s="30">
        <v>437</v>
      </c>
      <c r="L340" s="30">
        <v>84</v>
      </c>
      <c r="M340" s="30">
        <v>69649</v>
      </c>
      <c r="N340" s="30">
        <v>1357</v>
      </c>
      <c r="O340" s="30" t="s">
        <v>58</v>
      </c>
      <c r="P340" s="30">
        <v>0.8</v>
      </c>
      <c r="Q340" s="30" t="s">
        <v>2453</v>
      </c>
      <c r="R340" s="30">
        <v>2</v>
      </c>
      <c r="S340" s="30">
        <v>0</v>
      </c>
      <c r="T340" s="30">
        <v>1</v>
      </c>
      <c r="U340" s="30" t="s">
        <v>156</v>
      </c>
      <c r="V340" s="30"/>
      <c r="W340" s="30"/>
      <c r="X340" s="30"/>
      <c r="Y340" s="30" t="s">
        <v>58</v>
      </c>
      <c r="Z340" s="30" t="s">
        <v>59</v>
      </c>
      <c r="AA340" s="30" t="s">
        <v>58</v>
      </c>
      <c r="AB340" s="30" t="s">
        <v>58</v>
      </c>
      <c r="AC340" s="30" t="s">
        <v>58</v>
      </c>
      <c r="AD340" s="30" t="s">
        <v>58</v>
      </c>
      <c r="AE340" s="30" t="s">
        <v>58</v>
      </c>
      <c r="AF340" s="30" t="s">
        <v>58</v>
      </c>
      <c r="AG340" s="30" t="s">
        <v>58</v>
      </c>
      <c r="AH340" s="30" t="s">
        <v>58</v>
      </c>
      <c r="AI340" s="30" t="s">
        <v>58</v>
      </c>
      <c r="AJ340" s="30" t="s">
        <v>58</v>
      </c>
      <c r="AK340" s="41" t="s">
        <v>2454</v>
      </c>
      <c r="AL340" s="41" t="s">
        <v>2455</v>
      </c>
    </row>
    <row r="341" spans="1:38" ht="15" customHeight="1" x14ac:dyDescent="0.25">
      <c r="A341" s="30" t="s">
        <v>2235</v>
      </c>
      <c r="B341" s="30" t="s">
        <v>2446</v>
      </c>
      <c r="C341" s="30" t="s">
        <v>2486</v>
      </c>
      <c r="D341" s="30" t="s">
        <v>2487</v>
      </c>
      <c r="E341" s="30">
        <v>160000345</v>
      </c>
      <c r="F341" s="30" t="s">
        <v>2488</v>
      </c>
      <c r="G341" s="30" t="s">
        <v>2489</v>
      </c>
      <c r="H341" s="30" t="s">
        <v>684</v>
      </c>
      <c r="I341" s="30" t="s">
        <v>2490</v>
      </c>
      <c r="J341" s="30" t="s">
        <v>2491</v>
      </c>
      <c r="K341" s="30" t="s">
        <v>2492</v>
      </c>
      <c r="L341" s="30" t="s">
        <v>2493</v>
      </c>
      <c r="M341" s="30">
        <v>0</v>
      </c>
      <c r="N341" s="30">
        <v>0</v>
      </c>
      <c r="O341" s="30"/>
      <c r="P341" s="30"/>
      <c r="Q341" s="30" t="s">
        <v>2482</v>
      </c>
      <c r="R341" s="30"/>
      <c r="S341" s="30"/>
      <c r="T341" s="30"/>
      <c r="U341" s="30" t="s">
        <v>730</v>
      </c>
      <c r="V341" s="30" t="s">
        <v>655</v>
      </c>
      <c r="W341" s="30" t="s">
        <v>2494</v>
      </c>
      <c r="X341" s="30"/>
      <c r="Y341" s="30" t="s">
        <v>229</v>
      </c>
      <c r="Z341" s="30" t="s">
        <v>59</v>
      </c>
      <c r="AA341" s="30" t="s">
        <v>59</v>
      </c>
      <c r="AB341" s="30" t="s">
        <v>59</v>
      </c>
      <c r="AC341" s="30" t="s">
        <v>58</v>
      </c>
      <c r="AD341" s="30" t="s">
        <v>59</v>
      </c>
      <c r="AE341" s="30" t="s">
        <v>59</v>
      </c>
      <c r="AF341" s="30" t="s">
        <v>59</v>
      </c>
      <c r="AG341" s="30" t="s">
        <v>59</v>
      </c>
      <c r="AH341" s="30" t="s">
        <v>59</v>
      </c>
      <c r="AI341" s="30" t="s">
        <v>59</v>
      </c>
      <c r="AJ341" s="30" t="s">
        <v>59</v>
      </c>
      <c r="AK341" s="41"/>
      <c r="AL341" s="41" t="s">
        <v>2495</v>
      </c>
    </row>
    <row r="342" spans="1:38" ht="15" customHeight="1" x14ac:dyDescent="0.25">
      <c r="A342" s="30" t="s">
        <v>2235</v>
      </c>
      <c r="B342" s="30" t="s">
        <v>2521</v>
      </c>
      <c r="C342" s="30" t="s">
        <v>2522</v>
      </c>
      <c r="D342" s="30" t="s">
        <v>2523</v>
      </c>
      <c r="E342" s="30">
        <v>170024194</v>
      </c>
      <c r="F342" s="30" t="s">
        <v>1178</v>
      </c>
      <c r="G342" s="30" t="s">
        <v>2524</v>
      </c>
      <c r="H342" s="30" t="s">
        <v>2525</v>
      </c>
      <c r="I342" s="30" t="s">
        <v>2526</v>
      </c>
      <c r="J342" s="30" t="s">
        <v>2527</v>
      </c>
      <c r="K342" s="30">
        <v>1203</v>
      </c>
      <c r="L342" s="30">
        <v>111</v>
      </c>
      <c r="M342" s="30">
        <v>66499</v>
      </c>
      <c r="N342" s="30">
        <v>2072</v>
      </c>
      <c r="O342" s="30" t="s">
        <v>58</v>
      </c>
      <c r="P342" s="30">
        <v>8.9</v>
      </c>
      <c r="Q342" s="30" t="s">
        <v>2453</v>
      </c>
      <c r="R342" s="30">
        <v>11</v>
      </c>
      <c r="S342" s="30">
        <v>0</v>
      </c>
      <c r="T342" s="30">
        <v>57</v>
      </c>
      <c r="U342" s="30" t="s">
        <v>113</v>
      </c>
      <c r="V342" s="30" t="s">
        <v>156</v>
      </c>
      <c r="W342" s="30" t="s">
        <v>2528</v>
      </c>
      <c r="X342" s="30" t="s">
        <v>157</v>
      </c>
      <c r="Y342" s="30" t="s">
        <v>58</v>
      </c>
      <c r="Z342" s="30" t="s">
        <v>59</v>
      </c>
      <c r="AA342" s="30" t="s">
        <v>58</v>
      </c>
      <c r="AB342" s="30" t="s">
        <v>58</v>
      </c>
      <c r="AC342" s="30" t="s">
        <v>58</v>
      </c>
      <c r="AD342" s="30" t="s">
        <v>58</v>
      </c>
      <c r="AE342" s="30" t="s">
        <v>58</v>
      </c>
      <c r="AF342" s="30" t="s">
        <v>58</v>
      </c>
      <c r="AG342" s="30" t="s">
        <v>58</v>
      </c>
      <c r="AH342" s="30" t="s">
        <v>58</v>
      </c>
      <c r="AI342" s="30" t="s">
        <v>58</v>
      </c>
      <c r="AJ342" s="30" t="s">
        <v>59</v>
      </c>
      <c r="AK342" s="41" t="s">
        <v>2529</v>
      </c>
      <c r="AL342" s="41" t="s">
        <v>2530</v>
      </c>
    </row>
    <row r="343" spans="1:38" ht="15" customHeight="1" x14ac:dyDescent="0.25">
      <c r="A343" s="30" t="s">
        <v>2235</v>
      </c>
      <c r="B343" s="30" t="s">
        <v>2521</v>
      </c>
      <c r="C343" s="30" t="s">
        <v>2686</v>
      </c>
      <c r="D343" s="30" t="s">
        <v>2687</v>
      </c>
      <c r="E343" s="30">
        <v>170780175</v>
      </c>
      <c r="F343" s="30" t="s">
        <v>816</v>
      </c>
      <c r="G343" s="30" t="s">
        <v>2688</v>
      </c>
      <c r="H343" s="30" t="s">
        <v>2689</v>
      </c>
      <c r="I343" s="30" t="s">
        <v>2690</v>
      </c>
      <c r="J343" s="30" t="s">
        <v>2691</v>
      </c>
      <c r="K343" s="30" t="s">
        <v>2692</v>
      </c>
      <c r="L343" s="30">
        <v>174</v>
      </c>
      <c r="M343" s="30">
        <v>40825</v>
      </c>
      <c r="N343" s="30" t="s">
        <v>2693</v>
      </c>
      <c r="O343" s="30" t="s">
        <v>59</v>
      </c>
      <c r="P343" s="30">
        <v>0</v>
      </c>
      <c r="Q343" s="30" t="s">
        <v>2482</v>
      </c>
      <c r="R343" s="30">
        <v>6</v>
      </c>
      <c r="S343" s="30">
        <v>0</v>
      </c>
      <c r="T343" s="30">
        <v>0</v>
      </c>
      <c r="U343" s="30" t="s">
        <v>158</v>
      </c>
      <c r="V343" s="30" t="s">
        <v>247</v>
      </c>
      <c r="W343" s="30" t="s">
        <v>2694</v>
      </c>
      <c r="X343" s="30" t="s">
        <v>127</v>
      </c>
      <c r="Y343" s="30" t="s">
        <v>58</v>
      </c>
      <c r="Z343" s="30" t="s">
        <v>59</v>
      </c>
      <c r="AA343" s="30" t="s">
        <v>58</v>
      </c>
      <c r="AB343" s="30" t="s">
        <v>58</v>
      </c>
      <c r="AC343" s="30" t="s">
        <v>58</v>
      </c>
      <c r="AD343" s="30" t="s">
        <v>58</v>
      </c>
      <c r="AE343" s="30" t="s">
        <v>58</v>
      </c>
      <c r="AF343" s="30" t="s">
        <v>58</v>
      </c>
      <c r="AG343" s="30" t="s">
        <v>58</v>
      </c>
      <c r="AH343" s="30" t="s">
        <v>58</v>
      </c>
      <c r="AI343" s="30" t="s">
        <v>58</v>
      </c>
      <c r="AJ343" s="30" t="s">
        <v>59</v>
      </c>
      <c r="AK343" s="41" t="s">
        <v>2695</v>
      </c>
      <c r="AL343" s="41" t="s">
        <v>2696</v>
      </c>
    </row>
    <row r="344" spans="1:38" ht="15" customHeight="1" x14ac:dyDescent="0.25">
      <c r="A344" s="30" t="s">
        <v>2235</v>
      </c>
      <c r="B344" s="30" t="s">
        <v>2521</v>
      </c>
      <c r="C344" s="30" t="s">
        <v>2686</v>
      </c>
      <c r="D344" s="30" t="s">
        <v>2697</v>
      </c>
      <c r="E344" s="30">
        <v>170780050</v>
      </c>
      <c r="F344" s="30" t="s">
        <v>1786</v>
      </c>
      <c r="G344" s="30" t="s">
        <v>2698</v>
      </c>
      <c r="H344" s="30" t="s">
        <v>684</v>
      </c>
      <c r="I344" s="30" t="s">
        <v>2699</v>
      </c>
      <c r="J344" s="30" t="s">
        <v>2700</v>
      </c>
      <c r="K344" s="30" t="s">
        <v>2701</v>
      </c>
      <c r="L344" s="30">
        <v>127</v>
      </c>
      <c r="M344" s="30">
        <v>14363</v>
      </c>
      <c r="N344" s="30"/>
      <c r="O344" s="30" t="s">
        <v>59</v>
      </c>
      <c r="P344" s="30">
        <v>0</v>
      </c>
      <c r="Q344" s="30" t="s">
        <v>2702</v>
      </c>
      <c r="R344" s="30">
        <v>0</v>
      </c>
      <c r="S344" s="30">
        <v>0</v>
      </c>
      <c r="T344" s="30">
        <v>0</v>
      </c>
      <c r="U344" s="30" t="s">
        <v>2703</v>
      </c>
      <c r="V344" s="30" t="s">
        <v>2704</v>
      </c>
      <c r="W344" s="30"/>
      <c r="X344" s="30"/>
      <c r="Y344" s="30" t="s">
        <v>58</v>
      </c>
      <c r="Z344" s="30" t="s">
        <v>59</v>
      </c>
      <c r="AA344" s="30" t="s">
        <v>58</v>
      </c>
      <c r="AB344" s="30" t="s">
        <v>59</v>
      </c>
      <c r="AC344" s="30" t="s">
        <v>58</v>
      </c>
      <c r="AD344" s="30" t="s">
        <v>58</v>
      </c>
      <c r="AE344" s="30" t="s">
        <v>58</v>
      </c>
      <c r="AF344" s="30" t="s">
        <v>59</v>
      </c>
      <c r="AG344" s="30" t="s">
        <v>58</v>
      </c>
      <c r="AH344" s="30" t="s">
        <v>58</v>
      </c>
      <c r="AI344" s="30" t="s">
        <v>59</v>
      </c>
      <c r="AJ344" s="30" t="s">
        <v>59</v>
      </c>
      <c r="AK344" s="41"/>
      <c r="AL344" s="41" t="s">
        <v>2705</v>
      </c>
    </row>
    <row r="345" spans="1:38" ht="15" customHeight="1" x14ac:dyDescent="0.25">
      <c r="A345" s="30" t="s">
        <v>2235</v>
      </c>
      <c r="B345" s="30" t="s">
        <v>2521</v>
      </c>
      <c r="C345" s="30" t="s">
        <v>2686</v>
      </c>
      <c r="D345" s="30" t="s">
        <v>2706</v>
      </c>
      <c r="E345" s="30">
        <v>170780191</v>
      </c>
      <c r="F345" s="30" t="s">
        <v>2707</v>
      </c>
      <c r="G345" s="30" t="s">
        <v>2708</v>
      </c>
      <c r="H345" s="30" t="s">
        <v>2709</v>
      </c>
      <c r="I345" s="30" t="s">
        <v>2710</v>
      </c>
      <c r="J345" s="30" t="s">
        <v>2711</v>
      </c>
      <c r="K345" s="30">
        <v>173</v>
      </c>
      <c r="L345" s="30">
        <v>10</v>
      </c>
      <c r="M345" s="30">
        <v>19375</v>
      </c>
      <c r="N345" s="30">
        <v>0</v>
      </c>
      <c r="O345" s="30" t="s">
        <v>59</v>
      </c>
      <c r="P345" s="30">
        <v>0</v>
      </c>
      <c r="Q345" s="30" t="s">
        <v>2702</v>
      </c>
      <c r="R345" s="30">
        <v>0</v>
      </c>
      <c r="S345" s="30">
        <v>0</v>
      </c>
      <c r="T345" s="30">
        <v>0</v>
      </c>
      <c r="U345" s="30" t="s">
        <v>2712</v>
      </c>
      <c r="V345" s="30"/>
      <c r="W345" s="30" t="s">
        <v>2713</v>
      </c>
      <c r="X345" s="30" t="s">
        <v>124</v>
      </c>
      <c r="Y345" s="30" t="s">
        <v>58</v>
      </c>
      <c r="Z345" s="30" t="s">
        <v>59</v>
      </c>
      <c r="AA345" s="30" t="s">
        <v>58</v>
      </c>
      <c r="AB345" s="30" t="s">
        <v>58</v>
      </c>
      <c r="AC345" s="30" t="s">
        <v>58</v>
      </c>
      <c r="AD345" s="30" t="s">
        <v>58</v>
      </c>
      <c r="AE345" s="30" t="s">
        <v>58</v>
      </c>
      <c r="AF345" s="30" t="s">
        <v>59</v>
      </c>
      <c r="AG345" s="30" t="s">
        <v>58</v>
      </c>
      <c r="AH345" s="30" t="s">
        <v>59</v>
      </c>
      <c r="AI345" s="30" t="s">
        <v>59</v>
      </c>
      <c r="AJ345" s="30" t="s">
        <v>59</v>
      </c>
      <c r="AK345" s="41"/>
      <c r="AL345" s="41" t="s">
        <v>2714</v>
      </c>
    </row>
    <row r="346" spans="1:38" ht="15" customHeight="1" x14ac:dyDescent="0.25">
      <c r="A346" s="30" t="s">
        <v>2235</v>
      </c>
      <c r="B346" s="30" t="s">
        <v>2434</v>
      </c>
      <c r="C346" s="30" t="s">
        <v>2435</v>
      </c>
      <c r="D346" s="30" t="s">
        <v>2436</v>
      </c>
      <c r="E346" s="30">
        <v>190000042</v>
      </c>
      <c r="F346" s="30" t="s">
        <v>2437</v>
      </c>
      <c r="G346" s="30" t="s">
        <v>2438</v>
      </c>
      <c r="H346" s="30" t="s">
        <v>2439</v>
      </c>
      <c r="I346" s="30" t="s">
        <v>2440</v>
      </c>
      <c r="J346" s="30" t="s">
        <v>2441</v>
      </c>
      <c r="K346" s="30">
        <v>619</v>
      </c>
      <c r="L346" s="30">
        <v>51</v>
      </c>
      <c r="M346" s="30">
        <v>32487</v>
      </c>
      <c r="N346" s="30">
        <v>846</v>
      </c>
      <c r="O346" s="30" t="s">
        <v>58</v>
      </c>
      <c r="P346" s="30" t="s">
        <v>2442</v>
      </c>
      <c r="Q346" s="30" t="s">
        <v>2443</v>
      </c>
      <c r="R346" s="30">
        <v>0</v>
      </c>
      <c r="S346" s="30">
        <v>0</v>
      </c>
      <c r="T346" s="30">
        <v>2</v>
      </c>
      <c r="U346" s="30" t="s">
        <v>781</v>
      </c>
      <c r="V346" s="30" t="s">
        <v>113</v>
      </c>
      <c r="W346" s="30" t="s">
        <v>239</v>
      </c>
      <c r="X346" s="30" t="s">
        <v>247</v>
      </c>
      <c r="Y346" s="30" t="s">
        <v>58</v>
      </c>
      <c r="Z346" s="30" t="s">
        <v>59</v>
      </c>
      <c r="AA346" s="30" t="s">
        <v>58</v>
      </c>
      <c r="AB346" s="30" t="s">
        <v>58</v>
      </c>
      <c r="AC346" s="30" t="s">
        <v>58</v>
      </c>
      <c r="AD346" s="30" t="s">
        <v>58</v>
      </c>
      <c r="AE346" s="30" t="s">
        <v>58</v>
      </c>
      <c r="AF346" s="30" t="s">
        <v>58</v>
      </c>
      <c r="AG346" s="30" t="s">
        <v>58</v>
      </c>
      <c r="AH346" s="30" t="s">
        <v>58</v>
      </c>
      <c r="AI346" s="30" t="s">
        <v>58</v>
      </c>
      <c r="AJ346" s="30" t="s">
        <v>58</v>
      </c>
      <c r="AK346" s="41" t="s">
        <v>2444</v>
      </c>
      <c r="AL346" s="41" t="s">
        <v>2445</v>
      </c>
    </row>
    <row r="347" spans="1:38" ht="15" customHeight="1" x14ac:dyDescent="0.25">
      <c r="A347" s="30" t="s">
        <v>2235</v>
      </c>
      <c r="B347" s="30" t="s">
        <v>2509</v>
      </c>
      <c r="C347" s="30" t="s">
        <v>2510</v>
      </c>
      <c r="D347" s="30" t="s">
        <v>2511</v>
      </c>
      <c r="E347" s="30">
        <v>230780041</v>
      </c>
      <c r="F347" s="30" t="s">
        <v>2512</v>
      </c>
      <c r="G347" s="30" t="s">
        <v>2513</v>
      </c>
      <c r="H347" s="30" t="s">
        <v>2514</v>
      </c>
      <c r="I347" s="30" t="s">
        <v>2515</v>
      </c>
      <c r="J347" s="30" t="s">
        <v>2516</v>
      </c>
      <c r="K347" s="30">
        <v>538</v>
      </c>
      <c r="L347" s="30">
        <v>9</v>
      </c>
      <c r="M347" s="30">
        <v>19432</v>
      </c>
      <c r="N347" s="30">
        <v>597</v>
      </c>
      <c r="O347" s="30" t="s">
        <v>58</v>
      </c>
      <c r="P347" s="30" t="s">
        <v>2517</v>
      </c>
      <c r="Q347" s="30" t="s">
        <v>2443</v>
      </c>
      <c r="R347" s="30">
        <v>0</v>
      </c>
      <c r="S347" s="30">
        <v>0</v>
      </c>
      <c r="T347" s="30">
        <v>0</v>
      </c>
      <c r="U347" s="30" t="s">
        <v>781</v>
      </c>
      <c r="V347" s="30" t="s">
        <v>247</v>
      </c>
      <c r="W347" s="30" t="s">
        <v>655</v>
      </c>
      <c r="X347" s="30" t="s">
        <v>2518</v>
      </c>
      <c r="Y347" s="30" t="s">
        <v>58</v>
      </c>
      <c r="Z347" s="30" t="s">
        <v>59</v>
      </c>
      <c r="AA347" s="30" t="s">
        <v>58</v>
      </c>
      <c r="AB347" s="30" t="s">
        <v>58</v>
      </c>
      <c r="AC347" s="30" t="s">
        <v>58</v>
      </c>
      <c r="AD347" s="30" t="s">
        <v>58</v>
      </c>
      <c r="AE347" s="30" t="s">
        <v>58</v>
      </c>
      <c r="AF347" s="30" t="s">
        <v>59</v>
      </c>
      <c r="AG347" s="30" t="s">
        <v>59</v>
      </c>
      <c r="AH347" s="30" t="s">
        <v>58</v>
      </c>
      <c r="AI347" s="30" t="s">
        <v>58</v>
      </c>
      <c r="AJ347" s="30" t="s">
        <v>59</v>
      </c>
      <c r="AK347" s="41" t="s">
        <v>2519</v>
      </c>
      <c r="AL347" s="41" t="s">
        <v>2520</v>
      </c>
    </row>
    <row r="348" spans="1:38" ht="15" customHeight="1" x14ac:dyDescent="0.25">
      <c r="A348" s="30" t="s">
        <v>2235</v>
      </c>
      <c r="B348" s="30" t="s">
        <v>2509</v>
      </c>
      <c r="C348" s="30" t="s">
        <v>2565</v>
      </c>
      <c r="D348" s="30" t="s">
        <v>2566</v>
      </c>
      <c r="E348" s="30">
        <v>230780082</v>
      </c>
      <c r="F348" s="30" t="s">
        <v>538</v>
      </c>
      <c r="G348" s="30" t="s">
        <v>2459</v>
      </c>
      <c r="H348" s="30" t="s">
        <v>2460</v>
      </c>
      <c r="I348" s="30" t="s">
        <v>2461</v>
      </c>
      <c r="J348" s="30" t="s">
        <v>2462</v>
      </c>
      <c r="K348" s="30">
        <v>210</v>
      </c>
      <c r="L348" s="30">
        <v>5</v>
      </c>
      <c r="M348" s="30" t="s">
        <v>95</v>
      </c>
      <c r="N348" s="30" t="s">
        <v>95</v>
      </c>
      <c r="O348" s="30" t="s">
        <v>58</v>
      </c>
      <c r="P348" s="30" t="s">
        <v>2567</v>
      </c>
      <c r="Q348" s="30" t="s">
        <v>288</v>
      </c>
      <c r="R348" s="30">
        <v>0</v>
      </c>
      <c r="S348" s="30">
        <v>0</v>
      </c>
      <c r="T348" s="30">
        <v>0</v>
      </c>
      <c r="U348" s="30" t="s">
        <v>247</v>
      </c>
      <c r="V348" s="30" t="s">
        <v>2568</v>
      </c>
      <c r="W348" s="30" t="s">
        <v>113</v>
      </c>
      <c r="X348" s="30"/>
      <c r="Y348" s="30" t="s">
        <v>58</v>
      </c>
      <c r="Z348" s="30" t="s">
        <v>59</v>
      </c>
      <c r="AA348" s="30" t="s">
        <v>59</v>
      </c>
      <c r="AB348" s="30" t="s">
        <v>59</v>
      </c>
      <c r="AC348" s="30" t="s">
        <v>59</v>
      </c>
      <c r="AD348" s="30" t="s">
        <v>58</v>
      </c>
      <c r="AE348" s="30" t="s">
        <v>58</v>
      </c>
      <c r="AF348" s="30" t="s">
        <v>59</v>
      </c>
      <c r="AG348" s="30" t="s">
        <v>58</v>
      </c>
      <c r="AH348" s="30" t="s">
        <v>59</v>
      </c>
      <c r="AI348" s="30" t="s">
        <v>59</v>
      </c>
      <c r="AJ348" s="30" t="s">
        <v>59</v>
      </c>
      <c r="AK348" s="41" t="s">
        <v>2569</v>
      </c>
      <c r="AL348" s="41" t="s">
        <v>2570</v>
      </c>
    </row>
    <row r="349" spans="1:38" ht="15" customHeight="1" x14ac:dyDescent="0.25">
      <c r="A349" s="30" t="s">
        <v>2235</v>
      </c>
      <c r="B349" s="30" t="s">
        <v>2475</v>
      </c>
      <c r="C349" s="30" t="s">
        <v>2476</v>
      </c>
      <c r="D349" s="30" t="s">
        <v>2477</v>
      </c>
      <c r="E349" s="30">
        <v>790000012</v>
      </c>
      <c r="F349" s="30" t="s">
        <v>2478</v>
      </c>
      <c r="G349" s="30" t="s">
        <v>2479</v>
      </c>
      <c r="H349" s="30" t="s">
        <v>570</v>
      </c>
      <c r="I349" s="30" t="s">
        <v>2480</v>
      </c>
      <c r="J349" s="30" t="s">
        <v>2481</v>
      </c>
      <c r="K349" s="30">
        <v>1637</v>
      </c>
      <c r="L349" s="30">
        <v>900</v>
      </c>
      <c r="M349" s="30">
        <v>59228</v>
      </c>
      <c r="N349" s="30">
        <v>1564</v>
      </c>
      <c r="O349" s="30" t="s">
        <v>58</v>
      </c>
      <c r="P349" s="30">
        <v>1.5</v>
      </c>
      <c r="Q349" s="30" t="s">
        <v>2482</v>
      </c>
      <c r="R349" s="30">
        <v>3</v>
      </c>
      <c r="S349" s="30">
        <v>0</v>
      </c>
      <c r="T349" s="30">
        <v>2</v>
      </c>
      <c r="U349" s="30" t="s">
        <v>397</v>
      </c>
      <c r="V349" s="30" t="s">
        <v>1430</v>
      </c>
      <c r="W349" s="30" t="s">
        <v>247</v>
      </c>
      <c r="X349" s="30" t="s">
        <v>2483</v>
      </c>
      <c r="Y349" s="30" t="s">
        <v>58</v>
      </c>
      <c r="Z349" s="30" t="s">
        <v>59</v>
      </c>
      <c r="AA349" s="30" t="s">
        <v>58</v>
      </c>
      <c r="AB349" s="30" t="s">
        <v>58</v>
      </c>
      <c r="AC349" s="30" t="s">
        <v>58</v>
      </c>
      <c r="AD349" s="30" t="s">
        <v>58</v>
      </c>
      <c r="AE349" s="30" t="s">
        <v>58</v>
      </c>
      <c r="AF349" s="30" t="s">
        <v>58</v>
      </c>
      <c r="AG349" s="30" t="s">
        <v>58</v>
      </c>
      <c r="AH349" s="30" t="s">
        <v>58</v>
      </c>
      <c r="AI349" s="30" t="s">
        <v>58</v>
      </c>
      <c r="AJ349" s="30" t="s">
        <v>58</v>
      </c>
      <c r="AK349" s="41" t="s">
        <v>2484</v>
      </c>
      <c r="AL349" s="41" t="s">
        <v>2485</v>
      </c>
    </row>
    <row r="350" spans="1:38" ht="15" customHeight="1" x14ac:dyDescent="0.25">
      <c r="A350" s="30" t="s">
        <v>2235</v>
      </c>
      <c r="B350" s="30" t="s">
        <v>2413</v>
      </c>
      <c r="C350" s="30" t="s">
        <v>2414</v>
      </c>
      <c r="D350" s="30" t="s">
        <v>2415</v>
      </c>
      <c r="E350" s="30">
        <v>240000117</v>
      </c>
      <c r="F350" s="30" t="s">
        <v>2013</v>
      </c>
      <c r="G350" s="30" t="s">
        <v>2416</v>
      </c>
      <c r="H350" s="30" t="s">
        <v>2417</v>
      </c>
      <c r="I350" s="30" t="s">
        <v>2418</v>
      </c>
      <c r="J350" s="30" t="s">
        <v>2419</v>
      </c>
      <c r="K350" s="30">
        <v>611</v>
      </c>
      <c r="L350" s="30">
        <v>73</v>
      </c>
      <c r="M350" s="30">
        <v>43905</v>
      </c>
      <c r="N350" s="30">
        <v>1573</v>
      </c>
      <c r="O350" s="30" t="s">
        <v>58</v>
      </c>
      <c r="P350" s="30">
        <v>2.5</v>
      </c>
      <c r="Q350" s="30" t="s">
        <v>2245</v>
      </c>
      <c r="R350" s="30">
        <v>0</v>
      </c>
      <c r="S350" s="30">
        <v>0</v>
      </c>
      <c r="T350" s="30">
        <v>19</v>
      </c>
      <c r="U350" s="30" t="s">
        <v>2420</v>
      </c>
      <c r="V350" s="30" t="s">
        <v>156</v>
      </c>
      <c r="W350" s="30" t="s">
        <v>262</v>
      </c>
      <c r="X350" s="30" t="s">
        <v>247</v>
      </c>
      <c r="Y350" s="30" t="s">
        <v>58</v>
      </c>
      <c r="Z350" s="30" t="s">
        <v>59</v>
      </c>
      <c r="AA350" s="30" t="s">
        <v>58</v>
      </c>
      <c r="AB350" s="30" t="s">
        <v>58</v>
      </c>
      <c r="AC350" s="30" t="s">
        <v>58</v>
      </c>
      <c r="AD350" s="30" t="s">
        <v>58</v>
      </c>
      <c r="AE350" s="30" t="s">
        <v>58</v>
      </c>
      <c r="AF350" s="30" t="s">
        <v>59</v>
      </c>
      <c r="AG350" s="30" t="s">
        <v>58</v>
      </c>
      <c r="AH350" s="30" t="s">
        <v>58</v>
      </c>
      <c r="AI350" s="30" t="s">
        <v>58</v>
      </c>
      <c r="AJ350" s="30" t="s">
        <v>59</v>
      </c>
      <c r="AK350" s="41" t="s">
        <v>2421</v>
      </c>
      <c r="AL350" s="41" t="s">
        <v>2422</v>
      </c>
    </row>
    <row r="351" spans="1:38" ht="15" customHeight="1" x14ac:dyDescent="0.25">
      <c r="A351" s="30" t="s">
        <v>2235</v>
      </c>
      <c r="B351" s="30" t="s">
        <v>2413</v>
      </c>
      <c r="C351" s="30" t="s">
        <v>2414</v>
      </c>
      <c r="D351" s="30" t="s">
        <v>2976</v>
      </c>
      <c r="E351" s="30">
        <v>240000190</v>
      </c>
      <c r="F351" s="30" t="s">
        <v>2977</v>
      </c>
      <c r="G351" s="30" t="s">
        <v>2978</v>
      </c>
      <c r="H351" s="30" t="s">
        <v>2979</v>
      </c>
      <c r="I351" s="30" t="s">
        <v>2980</v>
      </c>
      <c r="J351" s="30" t="s">
        <v>2981</v>
      </c>
      <c r="K351" s="30" t="s">
        <v>288</v>
      </c>
      <c r="L351" s="30" t="s">
        <v>288</v>
      </c>
      <c r="M351" s="30" t="s">
        <v>288</v>
      </c>
      <c r="N351" s="30" t="s">
        <v>288</v>
      </c>
      <c r="O351" s="30" t="s">
        <v>58</v>
      </c>
      <c r="P351" s="30">
        <v>1.9</v>
      </c>
      <c r="Q351" s="30" t="s">
        <v>288</v>
      </c>
      <c r="R351" s="30">
        <v>0</v>
      </c>
      <c r="S351" s="30">
        <v>0</v>
      </c>
      <c r="T351" s="30">
        <v>10</v>
      </c>
      <c r="U351" s="30" t="s">
        <v>124</v>
      </c>
      <c r="V351" s="30" t="s">
        <v>288</v>
      </c>
      <c r="W351" s="30" t="s">
        <v>288</v>
      </c>
      <c r="X351" s="30" t="s">
        <v>288</v>
      </c>
      <c r="Y351" s="30" t="s">
        <v>58</v>
      </c>
      <c r="Z351" s="30" t="s">
        <v>59</v>
      </c>
      <c r="AA351" s="30" t="s">
        <v>58</v>
      </c>
      <c r="AB351" s="30" t="s">
        <v>58</v>
      </c>
      <c r="AC351" s="30" t="s">
        <v>58</v>
      </c>
      <c r="AD351" s="30" t="s">
        <v>58</v>
      </c>
      <c r="AE351" s="30" t="s">
        <v>58</v>
      </c>
      <c r="AF351" s="30" t="s">
        <v>58</v>
      </c>
      <c r="AG351" s="30" t="s">
        <v>58</v>
      </c>
      <c r="AH351" s="30" t="s">
        <v>58</v>
      </c>
      <c r="AI351" s="30" t="s">
        <v>59</v>
      </c>
      <c r="AJ351" s="30" t="s">
        <v>59</v>
      </c>
      <c r="AK351" s="41" t="s">
        <v>2982</v>
      </c>
      <c r="AL351" s="41" t="s">
        <v>2983</v>
      </c>
    </row>
    <row r="352" spans="1:38" ht="15" customHeight="1" x14ac:dyDescent="0.25">
      <c r="A352" s="30" t="s">
        <v>2235</v>
      </c>
      <c r="B352" s="30" t="s">
        <v>2467</v>
      </c>
      <c r="C352" s="30" t="s">
        <v>2468</v>
      </c>
      <c r="D352" s="30" t="s">
        <v>2469</v>
      </c>
      <c r="E352" s="30">
        <v>300780053</v>
      </c>
      <c r="F352" s="30" t="s">
        <v>1683</v>
      </c>
      <c r="G352" s="30" t="s">
        <v>2470</v>
      </c>
      <c r="H352" s="30" t="s">
        <v>755</v>
      </c>
      <c r="I352" s="30" t="s">
        <v>2471</v>
      </c>
      <c r="J352" s="30" t="s">
        <v>2472</v>
      </c>
      <c r="K352" s="30">
        <v>230</v>
      </c>
      <c r="L352" s="30">
        <v>12</v>
      </c>
      <c r="M352" s="30">
        <v>26371</v>
      </c>
      <c r="N352" s="30">
        <v>889</v>
      </c>
      <c r="O352" s="30" t="s">
        <v>59</v>
      </c>
      <c r="P352" s="30"/>
      <c r="Q352" s="30" t="s">
        <v>2473</v>
      </c>
      <c r="R352" s="30"/>
      <c r="S352" s="30"/>
      <c r="T352" s="30">
        <v>3</v>
      </c>
      <c r="U352" s="30" t="s">
        <v>2474</v>
      </c>
      <c r="V352" s="30" t="s">
        <v>1258</v>
      </c>
      <c r="W352" s="30" t="s">
        <v>620</v>
      </c>
      <c r="X352" s="30" t="s">
        <v>1100</v>
      </c>
      <c r="Y352" s="30" t="s">
        <v>58</v>
      </c>
      <c r="Z352" s="30" t="s">
        <v>59</v>
      </c>
      <c r="AA352" s="30" t="s">
        <v>58</v>
      </c>
      <c r="AB352" s="30" t="s">
        <v>58</v>
      </c>
      <c r="AC352" s="30" t="s">
        <v>58</v>
      </c>
      <c r="AD352" s="30" t="s">
        <v>58</v>
      </c>
      <c r="AE352" s="30" t="s">
        <v>58</v>
      </c>
      <c r="AF352" s="30" t="s">
        <v>59</v>
      </c>
      <c r="AG352" s="30" t="s">
        <v>59</v>
      </c>
      <c r="AH352" s="30" t="s">
        <v>58</v>
      </c>
      <c r="AI352" s="30" t="s">
        <v>58</v>
      </c>
      <c r="AJ352" s="30" t="s">
        <v>59</v>
      </c>
      <c r="AK352" s="41"/>
      <c r="AL352" s="41"/>
    </row>
    <row r="353" spans="1:38" ht="15" customHeight="1" x14ac:dyDescent="0.25">
      <c r="A353" s="30" t="s">
        <v>2235</v>
      </c>
      <c r="B353" s="30" t="s">
        <v>2467</v>
      </c>
      <c r="C353" s="30" t="s">
        <v>2641</v>
      </c>
      <c r="D353" s="30" t="s">
        <v>2642</v>
      </c>
      <c r="E353" s="30">
        <v>300780046</v>
      </c>
      <c r="F353" s="30" t="s">
        <v>1806</v>
      </c>
      <c r="G353" s="30" t="s">
        <v>2643</v>
      </c>
      <c r="H353" s="30" t="s">
        <v>2644</v>
      </c>
      <c r="I353" s="30" t="s">
        <v>2645</v>
      </c>
      <c r="J353" s="30" t="s">
        <v>2646</v>
      </c>
      <c r="K353" s="30">
        <v>427</v>
      </c>
      <c r="L353" s="30">
        <v>56</v>
      </c>
      <c r="M353" s="30">
        <v>40458</v>
      </c>
      <c r="N353" s="30">
        <v>1248</v>
      </c>
      <c r="O353" s="30" t="s">
        <v>59</v>
      </c>
      <c r="P353" s="30">
        <v>0</v>
      </c>
      <c r="Q353" s="30" t="s">
        <v>2647</v>
      </c>
      <c r="R353" s="30">
        <v>0</v>
      </c>
      <c r="S353" s="30">
        <v>0</v>
      </c>
      <c r="T353" s="30">
        <v>0</v>
      </c>
      <c r="U353" s="30" t="s">
        <v>255</v>
      </c>
      <c r="V353" s="30" t="s">
        <v>126</v>
      </c>
      <c r="W353" s="30" t="s">
        <v>2648</v>
      </c>
      <c r="X353" s="30" t="s">
        <v>2649</v>
      </c>
      <c r="Y353" s="30" t="s">
        <v>58</v>
      </c>
      <c r="Z353" s="30" t="s">
        <v>59</v>
      </c>
      <c r="AA353" s="30" t="s">
        <v>58</v>
      </c>
      <c r="AB353" s="30" t="s">
        <v>58</v>
      </c>
      <c r="AC353" s="30" t="s">
        <v>58</v>
      </c>
      <c r="AD353" s="30" t="s">
        <v>58</v>
      </c>
      <c r="AE353" s="30" t="s">
        <v>58</v>
      </c>
      <c r="AF353" s="30" t="s">
        <v>58</v>
      </c>
      <c r="AG353" s="30" t="s">
        <v>58</v>
      </c>
      <c r="AH353" s="30" t="s">
        <v>58</v>
      </c>
      <c r="AI353" s="30" t="s">
        <v>58</v>
      </c>
      <c r="AJ353" s="30" t="s">
        <v>59</v>
      </c>
      <c r="AK353" s="41" t="s">
        <v>2650</v>
      </c>
      <c r="AL353" s="41" t="s">
        <v>2651</v>
      </c>
    </row>
    <row r="354" spans="1:38" ht="15" customHeight="1" x14ac:dyDescent="0.25">
      <c r="A354" s="30" t="s">
        <v>2235</v>
      </c>
      <c r="B354" s="30" t="s">
        <v>2467</v>
      </c>
      <c r="C354" s="30" t="s">
        <v>2641</v>
      </c>
      <c r="D354" s="30" t="s">
        <v>2823</v>
      </c>
      <c r="E354" s="30">
        <v>300782117</v>
      </c>
      <c r="F354" s="30" t="s">
        <v>2824</v>
      </c>
      <c r="G354" s="30" t="s">
        <v>2825</v>
      </c>
      <c r="H354" s="30" t="s">
        <v>2826</v>
      </c>
      <c r="I354" s="30" t="s">
        <v>2827</v>
      </c>
      <c r="J354" s="30" t="s">
        <v>2828</v>
      </c>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41"/>
      <c r="AL354" s="41" t="s">
        <v>2829</v>
      </c>
    </row>
    <row r="355" spans="1:38" ht="15" customHeight="1" x14ac:dyDescent="0.25">
      <c r="A355" s="30" t="s">
        <v>2235</v>
      </c>
      <c r="B355" s="30" t="s">
        <v>2261</v>
      </c>
      <c r="C355" s="30" t="s">
        <v>2262</v>
      </c>
      <c r="D355" s="30" t="s">
        <v>2263</v>
      </c>
      <c r="E355" s="30">
        <v>320780117</v>
      </c>
      <c r="F355" s="30" t="s">
        <v>2264</v>
      </c>
      <c r="G355" s="30" t="s">
        <v>2265</v>
      </c>
      <c r="H355" s="30" t="s">
        <v>2266</v>
      </c>
      <c r="I355" s="30" t="s">
        <v>2267</v>
      </c>
      <c r="J355" s="30" t="s">
        <v>2268</v>
      </c>
      <c r="K355" s="30">
        <v>301</v>
      </c>
      <c r="L355" s="30">
        <v>41</v>
      </c>
      <c r="M355" s="30">
        <v>22347</v>
      </c>
      <c r="N355" s="30">
        <v>900</v>
      </c>
      <c r="O355" s="30" t="s">
        <v>58</v>
      </c>
      <c r="P355" s="30" t="s">
        <v>2269</v>
      </c>
      <c r="Q355" s="30" t="s">
        <v>2270</v>
      </c>
      <c r="R355" s="30"/>
      <c r="S355" s="30"/>
      <c r="T355" s="30" t="s">
        <v>2271</v>
      </c>
      <c r="U355" s="30" t="s">
        <v>124</v>
      </c>
      <c r="V355" s="30" t="s">
        <v>1309</v>
      </c>
      <c r="W355" s="30" t="s">
        <v>2272</v>
      </c>
      <c r="X355" s="30"/>
      <c r="Y355" s="30" t="s">
        <v>58</v>
      </c>
      <c r="Z355" s="30" t="s">
        <v>59</v>
      </c>
      <c r="AA355" s="30" t="s">
        <v>58</v>
      </c>
      <c r="AB355" s="30" t="s">
        <v>58</v>
      </c>
      <c r="AC355" s="30" t="s">
        <v>58</v>
      </c>
      <c r="AD355" s="30" t="s">
        <v>58</v>
      </c>
      <c r="AE355" s="30" t="s">
        <v>58</v>
      </c>
      <c r="AF355" s="30" t="s">
        <v>58</v>
      </c>
      <c r="AG355" s="30" t="s">
        <v>58</v>
      </c>
      <c r="AH355" s="30" t="s">
        <v>58</v>
      </c>
      <c r="AI355" s="30" t="s">
        <v>58</v>
      </c>
      <c r="AJ355" s="30" t="s">
        <v>59</v>
      </c>
      <c r="AK355" s="41"/>
      <c r="AL355" s="41" t="s">
        <v>2273</v>
      </c>
    </row>
    <row r="356" spans="1:38" s="20" customFormat="1" ht="15" customHeight="1" x14ac:dyDescent="0.25">
      <c r="A356" s="30" t="s">
        <v>2235</v>
      </c>
      <c r="B356" s="30" t="s">
        <v>2261</v>
      </c>
      <c r="C356" s="30" t="s">
        <v>2984</v>
      </c>
      <c r="D356" s="30" t="s">
        <v>2985</v>
      </c>
      <c r="E356" s="30">
        <v>320780174</v>
      </c>
      <c r="F356" s="30" t="s">
        <v>288</v>
      </c>
      <c r="G356" s="30" t="s">
        <v>288</v>
      </c>
      <c r="H356" s="30" t="s">
        <v>288</v>
      </c>
      <c r="I356" s="30" t="s">
        <v>288</v>
      </c>
      <c r="J356" s="30" t="s">
        <v>288</v>
      </c>
      <c r="K356" s="30">
        <v>58</v>
      </c>
      <c r="L356" s="30">
        <v>0</v>
      </c>
      <c r="M356" s="30">
        <v>0</v>
      </c>
      <c r="N356" s="30">
        <v>0</v>
      </c>
      <c r="O356" s="30" t="s">
        <v>59</v>
      </c>
      <c r="P356" s="30" t="s">
        <v>288</v>
      </c>
      <c r="Q356" s="30" t="s">
        <v>288</v>
      </c>
      <c r="R356" s="30" t="s">
        <v>288</v>
      </c>
      <c r="S356" s="30" t="s">
        <v>288</v>
      </c>
      <c r="T356" s="30" t="s">
        <v>288</v>
      </c>
      <c r="U356" s="30" t="s">
        <v>288</v>
      </c>
      <c r="V356" s="30" t="s">
        <v>288</v>
      </c>
      <c r="W356" s="30" t="s">
        <v>288</v>
      </c>
      <c r="X356" s="30" t="s">
        <v>288</v>
      </c>
      <c r="Y356" s="30" t="s">
        <v>59</v>
      </c>
      <c r="Z356" s="30" t="s">
        <v>59</v>
      </c>
      <c r="AA356" s="30" t="s">
        <v>59</v>
      </c>
      <c r="AB356" s="30" t="s">
        <v>59</v>
      </c>
      <c r="AC356" s="30" t="s">
        <v>59</v>
      </c>
      <c r="AD356" s="30" t="s">
        <v>58</v>
      </c>
      <c r="AE356" s="30" t="s">
        <v>59</v>
      </c>
      <c r="AF356" s="30" t="s">
        <v>59</v>
      </c>
      <c r="AG356" s="30" t="s">
        <v>58</v>
      </c>
      <c r="AH356" s="30" t="s">
        <v>59</v>
      </c>
      <c r="AI356" s="30" t="s">
        <v>59</v>
      </c>
      <c r="AJ356" s="30" t="s">
        <v>59</v>
      </c>
      <c r="AK356" s="41" t="s">
        <v>59</v>
      </c>
      <c r="AL356" s="41" t="s">
        <v>288</v>
      </c>
    </row>
    <row r="357" spans="1:38" s="20" customFormat="1" ht="15" customHeight="1" x14ac:dyDescent="0.25">
      <c r="A357" s="30" t="s">
        <v>2235</v>
      </c>
      <c r="B357" s="30" t="s">
        <v>2261</v>
      </c>
      <c r="C357" s="30" t="s">
        <v>2984</v>
      </c>
      <c r="D357" s="30" t="s">
        <v>3018</v>
      </c>
      <c r="E357" s="30">
        <v>320000144</v>
      </c>
      <c r="F357" s="30"/>
      <c r="G357" s="30"/>
      <c r="H357" s="30"/>
      <c r="I357" s="30"/>
      <c r="J357" s="30"/>
      <c r="K357" s="30">
        <v>58</v>
      </c>
      <c r="L357" s="30">
        <v>0</v>
      </c>
      <c r="M357" s="30">
        <v>0</v>
      </c>
      <c r="N357" s="30">
        <v>0</v>
      </c>
      <c r="O357" s="30" t="s">
        <v>59</v>
      </c>
      <c r="P357" s="30"/>
      <c r="Q357" s="30"/>
      <c r="R357" s="30"/>
      <c r="S357" s="30"/>
      <c r="T357" s="30"/>
      <c r="U357" s="30"/>
      <c r="V357" s="30"/>
      <c r="W357" s="30"/>
      <c r="X357" s="30"/>
      <c r="Y357" s="30" t="s">
        <v>59</v>
      </c>
      <c r="Z357" s="30" t="s">
        <v>59</v>
      </c>
      <c r="AA357" s="30" t="s">
        <v>59</v>
      </c>
      <c r="AB357" s="30" t="s">
        <v>59</v>
      </c>
      <c r="AC357" s="30" t="s">
        <v>59</v>
      </c>
      <c r="AD357" s="30" t="s">
        <v>58</v>
      </c>
      <c r="AE357" s="30" t="s">
        <v>59</v>
      </c>
      <c r="AF357" s="30" t="s">
        <v>59</v>
      </c>
      <c r="AG357" s="30" t="s">
        <v>58</v>
      </c>
      <c r="AH357" s="30" t="s">
        <v>59</v>
      </c>
      <c r="AI357" s="30" t="s">
        <v>59</v>
      </c>
      <c r="AJ357" s="30" t="s">
        <v>59</v>
      </c>
      <c r="AK357" s="41" t="s">
        <v>59</v>
      </c>
      <c r="AL357" s="41"/>
    </row>
    <row r="358" spans="1:38" s="21" customFormat="1" ht="15" customHeight="1" x14ac:dyDescent="0.25">
      <c r="A358" s="30" t="s">
        <v>2235</v>
      </c>
      <c r="B358" s="30" t="s">
        <v>2381</v>
      </c>
      <c r="C358" s="30" t="s">
        <v>2382</v>
      </c>
      <c r="D358" s="30" t="s">
        <v>2383</v>
      </c>
      <c r="E358" s="30">
        <v>330780115</v>
      </c>
      <c r="F358" s="30" t="s">
        <v>2384</v>
      </c>
      <c r="G358" s="30" t="s">
        <v>2385</v>
      </c>
      <c r="H358" s="30" t="s">
        <v>2386</v>
      </c>
      <c r="I358" s="30" t="s">
        <v>2387</v>
      </c>
      <c r="J358" s="30" t="s">
        <v>2388</v>
      </c>
      <c r="K358" s="30">
        <v>135</v>
      </c>
      <c r="L358" s="30" t="s">
        <v>2389</v>
      </c>
      <c r="M358" s="30" t="s">
        <v>653</v>
      </c>
      <c r="N358" s="30" t="s">
        <v>653</v>
      </c>
      <c r="O358" s="30" t="s">
        <v>58</v>
      </c>
      <c r="P358" s="30">
        <v>2</v>
      </c>
      <c r="Q358" s="30" t="s">
        <v>2245</v>
      </c>
      <c r="R358" s="30">
        <v>0</v>
      </c>
      <c r="S358" s="30">
        <v>0</v>
      </c>
      <c r="T358" s="30">
        <v>1</v>
      </c>
      <c r="U358" s="30" t="s">
        <v>124</v>
      </c>
      <c r="V358" s="30" t="s">
        <v>326</v>
      </c>
      <c r="W358" s="30"/>
      <c r="X358" s="30"/>
      <c r="Y358" s="30" t="s">
        <v>58</v>
      </c>
      <c r="Z358" s="30" t="s">
        <v>59</v>
      </c>
      <c r="AA358" s="30" t="s">
        <v>58</v>
      </c>
      <c r="AB358" s="30" t="s">
        <v>58</v>
      </c>
      <c r="AC358" s="30" t="s">
        <v>58</v>
      </c>
      <c r="AD358" s="30" t="s">
        <v>58</v>
      </c>
      <c r="AE358" s="30" t="s">
        <v>58</v>
      </c>
      <c r="AF358" s="30" t="s">
        <v>59</v>
      </c>
      <c r="AG358" s="30" t="s">
        <v>229</v>
      </c>
      <c r="AH358" s="30" t="s">
        <v>58</v>
      </c>
      <c r="AI358" s="30" t="s">
        <v>58</v>
      </c>
      <c r="AJ358" s="30" t="s">
        <v>59</v>
      </c>
      <c r="AK358" s="41"/>
      <c r="AL358" s="41" t="s">
        <v>2390</v>
      </c>
    </row>
    <row r="359" spans="1:38" s="16" customFormat="1" ht="15" customHeight="1" x14ac:dyDescent="0.25">
      <c r="A359" s="30" t="s">
        <v>2235</v>
      </c>
      <c r="B359" s="30" t="s">
        <v>2381</v>
      </c>
      <c r="C359" s="30" t="s">
        <v>2382</v>
      </c>
      <c r="D359" s="30" t="s">
        <v>2531</v>
      </c>
      <c r="E359" s="30">
        <v>330000274</v>
      </c>
      <c r="F359" s="30" t="s">
        <v>1148</v>
      </c>
      <c r="G359" s="30" t="s">
        <v>2532</v>
      </c>
      <c r="H359" s="30" t="s">
        <v>1348</v>
      </c>
      <c r="I359" s="30" t="s">
        <v>2533</v>
      </c>
      <c r="J359" s="30" t="s">
        <v>2534</v>
      </c>
      <c r="K359" s="30">
        <v>463</v>
      </c>
      <c r="L359" s="30">
        <v>104</v>
      </c>
      <c r="M359" s="30">
        <v>29933</v>
      </c>
      <c r="N359" s="30">
        <v>2700</v>
      </c>
      <c r="O359" s="30" t="s">
        <v>58</v>
      </c>
      <c r="P359" s="30" t="s">
        <v>2535</v>
      </c>
      <c r="Q359" s="30" t="s">
        <v>136</v>
      </c>
      <c r="R359" s="30">
        <v>0</v>
      </c>
      <c r="S359" s="30">
        <v>0</v>
      </c>
      <c r="T359" s="30">
        <v>39</v>
      </c>
      <c r="U359" s="30" t="s">
        <v>124</v>
      </c>
      <c r="V359" s="30" t="s">
        <v>326</v>
      </c>
      <c r="W359" s="30" t="s">
        <v>127</v>
      </c>
      <c r="X359" s="30"/>
      <c r="Y359" s="30" t="s">
        <v>58</v>
      </c>
      <c r="Z359" s="30" t="s">
        <v>59</v>
      </c>
      <c r="AA359" s="30" t="s">
        <v>58</v>
      </c>
      <c r="AB359" s="30" t="s">
        <v>58</v>
      </c>
      <c r="AC359" s="30" t="s">
        <v>58</v>
      </c>
      <c r="AD359" s="30" t="s">
        <v>58</v>
      </c>
      <c r="AE359" s="30" t="s">
        <v>58</v>
      </c>
      <c r="AF359" s="30" t="s">
        <v>58</v>
      </c>
      <c r="AG359" s="30" t="s">
        <v>2536</v>
      </c>
      <c r="AH359" s="30" t="s">
        <v>58</v>
      </c>
      <c r="AI359" s="30" t="s">
        <v>58</v>
      </c>
      <c r="AJ359" s="30" t="s">
        <v>58</v>
      </c>
      <c r="AK359" s="41" t="s">
        <v>2537</v>
      </c>
      <c r="AL359" s="41" t="s">
        <v>2538</v>
      </c>
    </row>
    <row r="360" spans="1:38" s="16" customFormat="1" ht="15" customHeight="1" x14ac:dyDescent="0.25">
      <c r="A360" s="30" t="s">
        <v>2235</v>
      </c>
      <c r="B360" s="30" t="s">
        <v>2381</v>
      </c>
      <c r="C360" s="30" t="s">
        <v>2382</v>
      </c>
      <c r="D360" s="30" t="s">
        <v>2783</v>
      </c>
      <c r="E360" s="30">
        <v>330781329</v>
      </c>
      <c r="F360" s="30" t="s">
        <v>2784</v>
      </c>
      <c r="G360" s="30" t="s">
        <v>2785</v>
      </c>
      <c r="H360" s="30" t="s">
        <v>2786</v>
      </c>
      <c r="I360" s="30" t="s">
        <v>2787</v>
      </c>
      <c r="J360" s="30" t="s">
        <v>2788</v>
      </c>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41"/>
      <c r="AL360" s="41" t="s">
        <v>2789</v>
      </c>
    </row>
    <row r="361" spans="1:38" s="16" customFormat="1" ht="15" customHeight="1" x14ac:dyDescent="0.25">
      <c r="A361" s="30" t="s">
        <v>2235</v>
      </c>
      <c r="B361" s="30" t="s">
        <v>2381</v>
      </c>
      <c r="C361" s="30" t="s">
        <v>2382</v>
      </c>
      <c r="D361" s="30" t="s">
        <v>2830</v>
      </c>
      <c r="E361" s="30">
        <v>330781196</v>
      </c>
      <c r="F361" s="30" t="s">
        <v>2831</v>
      </c>
      <c r="G361" s="30" t="s">
        <v>2832</v>
      </c>
      <c r="H361" s="30" t="s">
        <v>2833</v>
      </c>
      <c r="I361" s="30" t="s">
        <v>2834</v>
      </c>
      <c r="J361" s="30" t="s">
        <v>2835</v>
      </c>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41"/>
      <c r="AL361" s="41" t="s">
        <v>2836</v>
      </c>
    </row>
    <row r="362" spans="1:38" s="22" customFormat="1" ht="15" customHeight="1" x14ac:dyDescent="0.25">
      <c r="A362" s="30" t="s">
        <v>2235</v>
      </c>
      <c r="B362" s="30" t="s">
        <v>2381</v>
      </c>
      <c r="C362" s="30" t="s">
        <v>2382</v>
      </c>
      <c r="D362" s="30" t="s">
        <v>2986</v>
      </c>
      <c r="E362" s="30">
        <v>330781287</v>
      </c>
      <c r="F362" s="30" t="s">
        <v>2303</v>
      </c>
      <c r="G362" s="30" t="s">
        <v>2987</v>
      </c>
      <c r="H362" s="30" t="s">
        <v>633</v>
      </c>
      <c r="I362" s="30" t="s">
        <v>2988</v>
      </c>
      <c r="J362" s="30" t="s">
        <v>2989</v>
      </c>
      <c r="K362" s="30" t="s">
        <v>2990</v>
      </c>
      <c r="L362" s="30" t="s">
        <v>2991</v>
      </c>
      <c r="M362" s="30">
        <v>8432</v>
      </c>
      <c r="N362" s="30" t="s">
        <v>136</v>
      </c>
      <c r="O362" s="30" t="s">
        <v>58</v>
      </c>
      <c r="P362" s="30">
        <v>3.2</v>
      </c>
      <c r="Q362" s="30" t="s">
        <v>2245</v>
      </c>
      <c r="R362" s="30">
        <v>5</v>
      </c>
      <c r="S362" s="30">
        <v>0</v>
      </c>
      <c r="T362" s="30">
        <v>4</v>
      </c>
      <c r="U362" s="30" t="s">
        <v>612</v>
      </c>
      <c r="V362" s="30" t="s">
        <v>2992</v>
      </c>
      <c r="W362" s="30" t="s">
        <v>227</v>
      </c>
      <c r="X362" s="30" t="s">
        <v>820</v>
      </c>
      <c r="Y362" s="30" t="s">
        <v>58</v>
      </c>
      <c r="Z362" s="30" t="s">
        <v>59</v>
      </c>
      <c r="AA362" s="30" t="s">
        <v>59</v>
      </c>
      <c r="AB362" s="30" t="s">
        <v>59</v>
      </c>
      <c r="AC362" s="30" t="s">
        <v>59</v>
      </c>
      <c r="AD362" s="30" t="s">
        <v>58</v>
      </c>
      <c r="AE362" s="30" t="s">
        <v>59</v>
      </c>
      <c r="AF362" s="30" t="s">
        <v>59</v>
      </c>
      <c r="AG362" s="30" t="s">
        <v>59</v>
      </c>
      <c r="AH362" s="30" t="s">
        <v>59</v>
      </c>
      <c r="AI362" s="30" t="s">
        <v>59</v>
      </c>
      <c r="AJ362" s="30" t="s">
        <v>59</v>
      </c>
      <c r="AK362" s="41" t="s">
        <v>2993</v>
      </c>
      <c r="AL362" s="41" t="s">
        <v>2994</v>
      </c>
    </row>
    <row r="363" spans="1:38" s="20" customFormat="1" ht="15" customHeight="1" x14ac:dyDescent="0.25">
      <c r="A363" s="30" t="s">
        <v>2235</v>
      </c>
      <c r="B363" s="30" t="s">
        <v>2381</v>
      </c>
      <c r="C363" s="30" t="s">
        <v>2539</v>
      </c>
      <c r="D363" s="30" t="s">
        <v>2540</v>
      </c>
      <c r="E363" s="30">
        <v>330781253</v>
      </c>
      <c r="F363" s="30" t="s">
        <v>2303</v>
      </c>
      <c r="G363" s="30" t="s">
        <v>2541</v>
      </c>
      <c r="H363" s="30" t="s">
        <v>2542</v>
      </c>
      <c r="I363" s="30" t="s">
        <v>2543</v>
      </c>
      <c r="J363" s="30" t="s">
        <v>2544</v>
      </c>
      <c r="K363" s="30">
        <v>707</v>
      </c>
      <c r="L363" s="30">
        <v>186</v>
      </c>
      <c r="M363" s="30">
        <v>45589</v>
      </c>
      <c r="N363" s="30">
        <v>1631</v>
      </c>
      <c r="O363" s="30" t="s">
        <v>58</v>
      </c>
      <c r="P363" s="30" t="s">
        <v>2545</v>
      </c>
      <c r="Q363" s="30" t="s">
        <v>2245</v>
      </c>
      <c r="R363" s="30">
        <v>0</v>
      </c>
      <c r="S363" s="30">
        <v>0</v>
      </c>
      <c r="T363" s="30">
        <v>7</v>
      </c>
      <c r="U363" s="30" t="s">
        <v>2464</v>
      </c>
      <c r="V363" s="30" t="s">
        <v>397</v>
      </c>
      <c r="W363" s="30" t="s">
        <v>2546</v>
      </c>
      <c r="X363" s="30" t="s">
        <v>156</v>
      </c>
      <c r="Y363" s="30" t="s">
        <v>58</v>
      </c>
      <c r="Z363" s="30" t="s">
        <v>59</v>
      </c>
      <c r="AA363" s="30" t="s">
        <v>58</v>
      </c>
      <c r="AB363" s="30" t="s">
        <v>58</v>
      </c>
      <c r="AC363" s="30" t="s">
        <v>58</v>
      </c>
      <c r="AD363" s="30" t="s">
        <v>58</v>
      </c>
      <c r="AE363" s="30" t="s">
        <v>58</v>
      </c>
      <c r="AF363" s="30" t="s">
        <v>58</v>
      </c>
      <c r="AG363" s="30" t="s">
        <v>58</v>
      </c>
      <c r="AH363" s="30" t="s">
        <v>58</v>
      </c>
      <c r="AI363" s="30" t="s">
        <v>58</v>
      </c>
      <c r="AJ363" s="30" t="s">
        <v>59</v>
      </c>
      <c r="AK363" s="41"/>
      <c r="AL363" s="41" t="s">
        <v>2547</v>
      </c>
    </row>
    <row r="364" spans="1:38" s="20" customFormat="1" ht="15" customHeight="1" x14ac:dyDescent="0.25">
      <c r="A364" s="30" t="s">
        <v>2235</v>
      </c>
      <c r="B364" s="30" t="s">
        <v>2381</v>
      </c>
      <c r="C364" s="30" t="s">
        <v>2423</v>
      </c>
      <c r="D364" s="30" t="s">
        <v>2424</v>
      </c>
      <c r="E364" s="30">
        <v>330781303</v>
      </c>
      <c r="F364" s="30" t="s">
        <v>2425</v>
      </c>
      <c r="G364" s="30" t="s">
        <v>2426</v>
      </c>
      <c r="H364" s="30" t="s">
        <v>2427</v>
      </c>
      <c r="I364" s="30" t="s">
        <v>2428</v>
      </c>
      <c r="J364" s="30" t="s">
        <v>2429</v>
      </c>
      <c r="K364" s="30">
        <v>85</v>
      </c>
      <c r="L364" s="30">
        <v>0</v>
      </c>
      <c r="M364" s="30">
        <v>25000</v>
      </c>
      <c r="N364" s="30" t="s">
        <v>136</v>
      </c>
      <c r="O364" s="30" t="s">
        <v>58</v>
      </c>
      <c r="P364" s="30">
        <v>1.33</v>
      </c>
      <c r="Q364" s="30" t="s">
        <v>2245</v>
      </c>
      <c r="R364" s="30">
        <v>2</v>
      </c>
      <c r="S364" s="30">
        <v>0</v>
      </c>
      <c r="T364" s="30">
        <v>2</v>
      </c>
      <c r="U364" s="30" t="s">
        <v>156</v>
      </c>
      <c r="V364" s="30" t="s">
        <v>2430</v>
      </c>
      <c r="W364" s="30" t="s">
        <v>2431</v>
      </c>
      <c r="X364" s="30" t="s">
        <v>2432</v>
      </c>
      <c r="Y364" s="30" t="s">
        <v>59</v>
      </c>
      <c r="Z364" s="30" t="s">
        <v>59</v>
      </c>
      <c r="AA364" s="30" t="s">
        <v>58</v>
      </c>
      <c r="AB364" s="30" t="s">
        <v>58</v>
      </c>
      <c r="AC364" s="30" t="s">
        <v>58</v>
      </c>
      <c r="AD364" s="30" t="s">
        <v>58</v>
      </c>
      <c r="AE364" s="30" t="s">
        <v>59</v>
      </c>
      <c r="AF364" s="30" t="s">
        <v>59</v>
      </c>
      <c r="AG364" s="30" t="s">
        <v>58</v>
      </c>
      <c r="AH364" s="30" t="s">
        <v>58</v>
      </c>
      <c r="AI364" s="30" t="s">
        <v>59</v>
      </c>
      <c r="AJ364" s="30" t="s">
        <v>59</v>
      </c>
      <c r="AK364" s="41"/>
      <c r="AL364" s="41" t="s">
        <v>2433</v>
      </c>
    </row>
    <row r="365" spans="1:38" s="20" customFormat="1" ht="15" customHeight="1" x14ac:dyDescent="0.25">
      <c r="A365" s="30" t="s">
        <v>2235</v>
      </c>
      <c r="B365" s="30" t="s">
        <v>2652</v>
      </c>
      <c r="C365" s="30" t="s">
        <v>2653</v>
      </c>
      <c r="D365" s="30" t="s">
        <v>2654</v>
      </c>
      <c r="E365" s="30">
        <v>970100178</v>
      </c>
      <c r="F365" s="30" t="s">
        <v>288</v>
      </c>
      <c r="G365" s="30" t="s">
        <v>288</v>
      </c>
      <c r="H365" s="30" t="s">
        <v>288</v>
      </c>
      <c r="I365" s="30" t="s">
        <v>288</v>
      </c>
      <c r="J365" s="30" t="s">
        <v>288</v>
      </c>
      <c r="K365" s="30"/>
      <c r="L365" s="30"/>
      <c r="M365" s="30">
        <v>23670</v>
      </c>
      <c r="N365" s="30">
        <v>757</v>
      </c>
      <c r="O365" s="30" t="s">
        <v>59</v>
      </c>
      <c r="P365" s="30">
        <v>10.5</v>
      </c>
      <c r="Q365" s="30" t="s">
        <v>2655</v>
      </c>
      <c r="R365" s="30">
        <v>0</v>
      </c>
      <c r="S365" s="30">
        <v>0</v>
      </c>
      <c r="T365" s="30">
        <v>0</v>
      </c>
      <c r="U365" s="30" t="s">
        <v>620</v>
      </c>
      <c r="V365" s="30" t="s">
        <v>2656</v>
      </c>
      <c r="W365" s="30" t="s">
        <v>1354</v>
      </c>
      <c r="X365" s="30"/>
      <c r="Y365" s="30"/>
      <c r="Z365" s="30" t="s">
        <v>59</v>
      </c>
      <c r="AA365" s="30" t="s">
        <v>58</v>
      </c>
      <c r="AB365" s="30"/>
      <c r="AC365" s="30"/>
      <c r="AD365" s="30" t="s">
        <v>58</v>
      </c>
      <c r="AE365" s="30" t="s">
        <v>58</v>
      </c>
      <c r="AF365" s="30" t="s">
        <v>59</v>
      </c>
      <c r="AG365" s="30" t="s">
        <v>58</v>
      </c>
      <c r="AH365" s="30" t="s">
        <v>58</v>
      </c>
      <c r="AI365" s="30" t="s">
        <v>58</v>
      </c>
      <c r="AJ365" s="30"/>
      <c r="AK365" s="41"/>
      <c r="AL365" s="41" t="s">
        <v>2657</v>
      </c>
    </row>
    <row r="366" spans="1:38" s="20" customFormat="1" ht="15" customHeight="1" x14ac:dyDescent="0.25">
      <c r="A366" s="30" t="s">
        <v>2235</v>
      </c>
      <c r="B366" s="30" t="s">
        <v>2804</v>
      </c>
      <c r="C366" s="30" t="s">
        <v>2805</v>
      </c>
      <c r="D366" s="30" t="s">
        <v>2655</v>
      </c>
      <c r="E366" s="30">
        <v>970100442</v>
      </c>
      <c r="F366" s="30" t="s">
        <v>2806</v>
      </c>
      <c r="G366" s="30" t="s">
        <v>332</v>
      </c>
      <c r="H366" s="30" t="s">
        <v>2807</v>
      </c>
      <c r="I366" s="30" t="s">
        <v>2808</v>
      </c>
      <c r="J366" s="30" t="s">
        <v>2809</v>
      </c>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41"/>
      <c r="AL366" s="41" t="s">
        <v>2810</v>
      </c>
    </row>
    <row r="367" spans="1:38" s="20" customFormat="1" ht="15" customHeight="1" x14ac:dyDescent="0.25">
      <c r="A367" s="30" t="s">
        <v>2235</v>
      </c>
      <c r="B367" s="30" t="s">
        <v>2652</v>
      </c>
      <c r="C367" s="30" t="s">
        <v>2658</v>
      </c>
      <c r="D367" s="30" t="s">
        <v>2659</v>
      </c>
      <c r="E367" s="30">
        <v>970100277</v>
      </c>
      <c r="F367" s="30" t="s">
        <v>288</v>
      </c>
      <c r="G367" s="30" t="s">
        <v>288</v>
      </c>
      <c r="H367" s="30" t="s">
        <v>288</v>
      </c>
      <c r="I367" s="30" t="s">
        <v>288</v>
      </c>
      <c r="J367" s="30"/>
      <c r="K367" s="30">
        <v>245</v>
      </c>
      <c r="L367" s="30">
        <v>15</v>
      </c>
      <c r="M367" s="30" t="s">
        <v>136</v>
      </c>
      <c r="N367" s="30" t="s">
        <v>136</v>
      </c>
      <c r="O367" s="30" t="s">
        <v>59</v>
      </c>
      <c r="P367" s="30">
        <v>10.5</v>
      </c>
      <c r="Q367" s="30" t="s">
        <v>2655</v>
      </c>
      <c r="R367" s="30">
        <v>0</v>
      </c>
      <c r="S367" s="30">
        <v>0</v>
      </c>
      <c r="T367" s="30">
        <v>0</v>
      </c>
      <c r="U367" s="30" t="s">
        <v>2660</v>
      </c>
      <c r="V367" s="30"/>
      <c r="W367" s="30"/>
      <c r="X367" s="30"/>
      <c r="Y367" s="30" t="s">
        <v>58</v>
      </c>
      <c r="Z367" s="30" t="s">
        <v>59</v>
      </c>
      <c r="AA367" s="30"/>
      <c r="AB367" s="30"/>
      <c r="AC367" s="30"/>
      <c r="AD367" s="30" t="s">
        <v>59</v>
      </c>
      <c r="AE367" s="30" t="s">
        <v>59</v>
      </c>
      <c r="AF367" s="30" t="s">
        <v>59</v>
      </c>
      <c r="AG367" s="30"/>
      <c r="AH367" s="30"/>
      <c r="AI367" s="30" t="s">
        <v>59</v>
      </c>
      <c r="AJ367" s="30"/>
      <c r="AK367" s="41"/>
      <c r="AL367" s="41" t="s">
        <v>2661</v>
      </c>
    </row>
    <row r="368" spans="1:38" s="22" customFormat="1" ht="15" customHeight="1" x14ac:dyDescent="0.25">
      <c r="A368" s="30" t="s">
        <v>2235</v>
      </c>
      <c r="B368" s="30" t="s">
        <v>2652</v>
      </c>
      <c r="C368" s="30" t="s">
        <v>2662</v>
      </c>
      <c r="D368" s="30" t="s">
        <v>2663</v>
      </c>
      <c r="E368" s="30">
        <v>970100186</v>
      </c>
      <c r="F368" s="30" t="s">
        <v>2664</v>
      </c>
      <c r="G368" s="30" t="s">
        <v>2665</v>
      </c>
      <c r="H368" s="30" t="s">
        <v>2666</v>
      </c>
      <c r="I368" s="30" t="s">
        <v>2667</v>
      </c>
      <c r="J368" s="30" t="s">
        <v>2668</v>
      </c>
      <c r="K368" s="30">
        <v>80</v>
      </c>
      <c r="L368" s="30">
        <v>6</v>
      </c>
      <c r="M368" s="30">
        <v>16898</v>
      </c>
      <c r="N368" s="30">
        <v>869</v>
      </c>
      <c r="O368" s="30" t="s">
        <v>59</v>
      </c>
      <c r="P368" s="30">
        <v>10.5</v>
      </c>
      <c r="Q368" s="30" t="s">
        <v>2669</v>
      </c>
      <c r="R368" s="30">
        <v>0</v>
      </c>
      <c r="S368" s="30">
        <v>0</v>
      </c>
      <c r="T368" s="30">
        <v>0</v>
      </c>
      <c r="U368" s="30" t="s">
        <v>298</v>
      </c>
      <c r="V368" s="30" t="s">
        <v>1430</v>
      </c>
      <c r="W368" s="30" t="s">
        <v>2670</v>
      </c>
      <c r="X368" s="30" t="s">
        <v>2671</v>
      </c>
      <c r="Y368" s="30" t="s">
        <v>58</v>
      </c>
      <c r="Z368" s="30" t="s">
        <v>59</v>
      </c>
      <c r="AA368" s="30" t="s">
        <v>58</v>
      </c>
      <c r="AB368" s="30" t="s">
        <v>58</v>
      </c>
      <c r="AC368" s="30" t="s">
        <v>58</v>
      </c>
      <c r="AD368" s="30" t="s">
        <v>58</v>
      </c>
      <c r="AE368" s="30" t="s">
        <v>58</v>
      </c>
      <c r="AF368" s="30" t="s">
        <v>58</v>
      </c>
      <c r="AG368" s="30" t="s">
        <v>58</v>
      </c>
      <c r="AH368" s="30" t="s">
        <v>58</v>
      </c>
      <c r="AI368" s="30" t="s">
        <v>58</v>
      </c>
      <c r="AJ368" s="30" t="s">
        <v>59</v>
      </c>
      <c r="AK368" s="41" t="s">
        <v>2672</v>
      </c>
      <c r="AL368" s="41" t="s">
        <v>2673</v>
      </c>
    </row>
    <row r="369" spans="1:38" s="22" customFormat="1" ht="15" customHeight="1" x14ac:dyDescent="0.25">
      <c r="A369" s="30" t="s">
        <v>2235</v>
      </c>
      <c r="B369" s="30" t="s">
        <v>2367</v>
      </c>
      <c r="C369" s="30" t="s">
        <v>2368</v>
      </c>
      <c r="D369" s="30" t="s">
        <v>2369</v>
      </c>
      <c r="E369" s="30">
        <v>970302022</v>
      </c>
      <c r="F369" s="30" t="s">
        <v>1178</v>
      </c>
      <c r="G369" s="30" t="s">
        <v>2370</v>
      </c>
      <c r="H369" s="30" t="s">
        <v>2371</v>
      </c>
      <c r="I369" s="30" t="s">
        <v>2372</v>
      </c>
      <c r="J369" s="30" t="s">
        <v>2373</v>
      </c>
      <c r="K369" s="30">
        <f>417+94+14</f>
        <v>525</v>
      </c>
      <c r="L369" s="30">
        <f>34+20</f>
        <v>54</v>
      </c>
      <c r="M369" s="30">
        <v>54924</v>
      </c>
      <c r="N369" s="30">
        <v>4355</v>
      </c>
      <c r="O369" s="30" t="s">
        <v>58</v>
      </c>
      <c r="P369" s="30">
        <v>24</v>
      </c>
      <c r="Q369" s="30" t="s">
        <v>2374</v>
      </c>
      <c r="R369" s="30"/>
      <c r="S369" s="30"/>
      <c r="T369" s="30"/>
      <c r="U369" s="30" t="s">
        <v>2375</v>
      </c>
      <c r="V369" s="30" t="s">
        <v>2376</v>
      </c>
      <c r="W369" s="30" t="s">
        <v>2377</v>
      </c>
      <c r="X369" s="30" t="s">
        <v>2378</v>
      </c>
      <c r="Y369" s="30" t="s">
        <v>58</v>
      </c>
      <c r="Z369" s="30" t="s">
        <v>58</v>
      </c>
      <c r="AA369" s="30" t="s">
        <v>58</v>
      </c>
      <c r="AB369" s="30" t="s">
        <v>58</v>
      </c>
      <c r="AC369" s="30" t="s">
        <v>58</v>
      </c>
      <c r="AD369" s="30" t="s">
        <v>58</v>
      </c>
      <c r="AE369" s="30" t="s">
        <v>58</v>
      </c>
      <c r="AF369" s="30" t="s">
        <v>58</v>
      </c>
      <c r="AG369" s="30" t="s">
        <v>58</v>
      </c>
      <c r="AH369" s="30" t="s">
        <v>58</v>
      </c>
      <c r="AI369" s="30" t="s">
        <v>58</v>
      </c>
      <c r="AJ369" s="30" t="s">
        <v>59</v>
      </c>
      <c r="AK369" s="41" t="s">
        <v>2379</v>
      </c>
      <c r="AL369" s="41" t="s">
        <v>2380</v>
      </c>
    </row>
    <row r="370" spans="1:38" s="17" customFormat="1" ht="15" customHeight="1" x14ac:dyDescent="0.25">
      <c r="A370" s="30" t="s">
        <v>2235</v>
      </c>
      <c r="B370" s="30" t="s">
        <v>2837</v>
      </c>
      <c r="C370" s="30" t="s">
        <v>2352</v>
      </c>
      <c r="D370" s="30" t="s">
        <v>2838</v>
      </c>
      <c r="E370" s="30">
        <v>310781406</v>
      </c>
      <c r="F370" s="30" t="s">
        <v>2839</v>
      </c>
      <c r="G370" s="30" t="s">
        <v>2840</v>
      </c>
      <c r="H370" s="30" t="s">
        <v>2841</v>
      </c>
      <c r="I370" s="30" t="s">
        <v>2842</v>
      </c>
      <c r="J370" s="30" t="s">
        <v>2843</v>
      </c>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41"/>
      <c r="AL370" s="41" t="s">
        <v>2844</v>
      </c>
    </row>
    <row r="371" spans="1:38" s="20" customFormat="1" ht="15" customHeight="1" x14ac:dyDescent="0.25">
      <c r="A371" s="30" t="s">
        <v>2235</v>
      </c>
      <c r="B371" s="30" t="s">
        <v>2351</v>
      </c>
      <c r="C371" s="30" t="s">
        <v>3003</v>
      </c>
      <c r="D371" s="30" t="s">
        <v>3004</v>
      </c>
      <c r="E371" s="30">
        <v>310000187</v>
      </c>
      <c r="F371" s="30" t="s">
        <v>3005</v>
      </c>
      <c r="G371" s="30" t="s">
        <v>3006</v>
      </c>
      <c r="H371" s="30" t="s">
        <v>684</v>
      </c>
      <c r="I371" s="30" t="s">
        <v>3007</v>
      </c>
      <c r="J371" s="30" t="s">
        <v>3008</v>
      </c>
      <c r="K371" s="30" t="s">
        <v>3009</v>
      </c>
      <c r="L371" s="30" t="s">
        <v>288</v>
      </c>
      <c r="M371" s="30" t="s">
        <v>288</v>
      </c>
      <c r="N371" s="30" t="s">
        <v>288</v>
      </c>
      <c r="O371" s="30" t="s">
        <v>288</v>
      </c>
      <c r="P371" s="30" t="s">
        <v>288</v>
      </c>
      <c r="Q371" s="30" t="s">
        <v>288</v>
      </c>
      <c r="R371" s="30" t="s">
        <v>288</v>
      </c>
      <c r="S371" s="30" t="s">
        <v>288</v>
      </c>
      <c r="T371" s="30" t="s">
        <v>288</v>
      </c>
      <c r="U371" s="30" t="s">
        <v>288</v>
      </c>
      <c r="V371" s="30" t="s">
        <v>288</v>
      </c>
      <c r="W371" s="30" t="s">
        <v>288</v>
      </c>
      <c r="X371" s="30" t="s">
        <v>288</v>
      </c>
      <c r="Y371" s="30" t="s">
        <v>59</v>
      </c>
      <c r="Z371" s="30" t="s">
        <v>59</v>
      </c>
      <c r="AA371" s="30" t="s">
        <v>59</v>
      </c>
      <c r="AB371" s="30" t="s">
        <v>59</v>
      </c>
      <c r="AC371" s="30" t="s">
        <v>59</v>
      </c>
      <c r="AD371" s="30" t="s">
        <v>58</v>
      </c>
      <c r="AE371" s="30" t="s">
        <v>59</v>
      </c>
      <c r="AF371" s="30" t="s">
        <v>59</v>
      </c>
      <c r="AG371" s="30" t="s">
        <v>59</v>
      </c>
      <c r="AH371" s="30" t="s">
        <v>59</v>
      </c>
      <c r="AI371" s="30" t="s">
        <v>59</v>
      </c>
      <c r="AJ371" s="30" t="s">
        <v>59</v>
      </c>
      <c r="AK371" s="41"/>
      <c r="AL371" s="41" t="s">
        <v>3010</v>
      </c>
    </row>
    <row r="372" spans="1:38" s="22" customFormat="1" ht="15" customHeight="1" x14ac:dyDescent="0.25">
      <c r="A372" s="30" t="s">
        <v>2235</v>
      </c>
      <c r="B372" s="30" t="s">
        <v>2351</v>
      </c>
      <c r="C372" s="30" t="s">
        <v>2364</v>
      </c>
      <c r="D372" s="30" t="s">
        <v>2365</v>
      </c>
      <c r="E372" s="30">
        <v>310781000</v>
      </c>
      <c r="F372" s="30" t="s">
        <v>2360</v>
      </c>
      <c r="G372" s="30" t="s">
        <v>2361</v>
      </c>
      <c r="H372" s="30" t="s">
        <v>313</v>
      </c>
      <c r="I372" s="30" t="s">
        <v>2366</v>
      </c>
      <c r="J372" s="30" t="s">
        <v>2363</v>
      </c>
      <c r="K372" s="30"/>
      <c r="L372" s="30"/>
      <c r="M372" s="30"/>
      <c r="N372" s="30"/>
      <c r="O372" s="30" t="s">
        <v>59</v>
      </c>
      <c r="P372" s="30">
        <v>0.5</v>
      </c>
      <c r="Q372" s="30"/>
      <c r="R372" s="30">
        <v>0</v>
      </c>
      <c r="S372" s="30">
        <v>0</v>
      </c>
      <c r="T372" s="30">
        <v>2</v>
      </c>
      <c r="U372" s="30" t="s">
        <v>124</v>
      </c>
      <c r="V372" s="30" t="s">
        <v>1113</v>
      </c>
      <c r="W372" s="30" t="s">
        <v>1549</v>
      </c>
      <c r="X372" s="30" t="s">
        <v>747</v>
      </c>
      <c r="Y372" s="30" t="s">
        <v>58</v>
      </c>
      <c r="Z372" s="30" t="s">
        <v>59</v>
      </c>
      <c r="AA372" s="30" t="s">
        <v>58</v>
      </c>
      <c r="AB372" s="30" t="s">
        <v>58</v>
      </c>
      <c r="AC372" s="30" t="s">
        <v>58</v>
      </c>
      <c r="AD372" s="30" t="s">
        <v>59</v>
      </c>
      <c r="AE372" s="30" t="s">
        <v>58</v>
      </c>
      <c r="AF372" s="30" t="s">
        <v>58</v>
      </c>
      <c r="AG372" s="30" t="s">
        <v>58</v>
      </c>
      <c r="AH372" s="30" t="s">
        <v>58</v>
      </c>
      <c r="AI372" s="30" t="s">
        <v>59</v>
      </c>
      <c r="AJ372" s="30" t="s">
        <v>59</v>
      </c>
      <c r="AK372" s="41"/>
      <c r="AL372" s="41"/>
    </row>
    <row r="373" spans="1:38" s="20" customFormat="1" ht="15" customHeight="1" x14ac:dyDescent="0.25">
      <c r="A373" s="30" t="s">
        <v>2235</v>
      </c>
      <c r="B373" s="30" t="s">
        <v>2351</v>
      </c>
      <c r="C373" s="30" t="s">
        <v>2995</v>
      </c>
      <c r="D373" s="30" t="s">
        <v>2996</v>
      </c>
      <c r="E373" s="30">
        <v>310780713</v>
      </c>
      <c r="F373" s="30" t="s">
        <v>288</v>
      </c>
      <c r="G373" s="30" t="s">
        <v>288</v>
      </c>
      <c r="H373" s="30" t="s">
        <v>288</v>
      </c>
      <c r="I373" s="30" t="s">
        <v>288</v>
      </c>
      <c r="J373" s="30" t="s">
        <v>288</v>
      </c>
      <c r="K373" s="30" t="s">
        <v>2997</v>
      </c>
      <c r="L373" s="30">
        <v>0</v>
      </c>
      <c r="M373" s="30">
        <v>0</v>
      </c>
      <c r="N373" s="30">
        <v>0</v>
      </c>
      <c r="O373" s="30" t="s">
        <v>59</v>
      </c>
      <c r="P373" s="30">
        <v>0</v>
      </c>
      <c r="Q373" s="30" t="s">
        <v>2256</v>
      </c>
      <c r="R373" s="30">
        <v>0</v>
      </c>
      <c r="S373" s="30">
        <v>0</v>
      </c>
      <c r="T373" s="30">
        <v>0</v>
      </c>
      <c r="U373" s="30" t="s">
        <v>136</v>
      </c>
      <c r="V373" s="30" t="s">
        <v>136</v>
      </c>
      <c r="W373" s="30" t="s">
        <v>136</v>
      </c>
      <c r="X373" s="30" t="s">
        <v>136</v>
      </c>
      <c r="Y373" s="30" t="s">
        <v>59</v>
      </c>
      <c r="Z373" s="30" t="s">
        <v>59</v>
      </c>
      <c r="AA373" s="30" t="s">
        <v>59</v>
      </c>
      <c r="AB373" s="30" t="s">
        <v>59</v>
      </c>
      <c r="AC373" s="30" t="s">
        <v>59</v>
      </c>
      <c r="AD373" s="30" t="s">
        <v>59</v>
      </c>
      <c r="AE373" s="30" t="s">
        <v>59</v>
      </c>
      <c r="AF373" s="30" t="s">
        <v>59</v>
      </c>
      <c r="AG373" s="30" t="s">
        <v>59</v>
      </c>
      <c r="AH373" s="30" t="s">
        <v>59</v>
      </c>
      <c r="AI373" s="30" t="s">
        <v>59</v>
      </c>
      <c r="AJ373" s="30" t="s">
        <v>59</v>
      </c>
      <c r="AK373" s="41" t="s">
        <v>288</v>
      </c>
      <c r="AL373" s="41" t="s">
        <v>288</v>
      </c>
    </row>
    <row r="374" spans="1:38" s="18" customFormat="1" ht="15" customHeight="1" x14ac:dyDescent="0.25">
      <c r="A374" s="30" t="s">
        <v>2235</v>
      </c>
      <c r="B374" s="30" t="s">
        <v>2351</v>
      </c>
      <c r="C374" s="30" t="s">
        <v>2352</v>
      </c>
      <c r="D374" s="30" t="s">
        <v>2353</v>
      </c>
      <c r="E374" s="30">
        <v>310780754</v>
      </c>
      <c r="F374" s="30" t="s">
        <v>1806</v>
      </c>
      <c r="G374" s="30" t="s">
        <v>2354</v>
      </c>
      <c r="H374" s="30" t="s">
        <v>684</v>
      </c>
      <c r="I374" s="30" t="s">
        <v>2355</v>
      </c>
      <c r="J374" s="30" t="s">
        <v>2356</v>
      </c>
      <c r="K374" s="30">
        <v>330</v>
      </c>
      <c r="L374" s="30">
        <v>119</v>
      </c>
      <c r="M374" s="30">
        <v>0</v>
      </c>
      <c r="N374" s="30">
        <v>0</v>
      </c>
      <c r="O374" s="30" t="s">
        <v>2357</v>
      </c>
      <c r="P374" s="30">
        <v>0</v>
      </c>
      <c r="Q374" s="30" t="s">
        <v>2256</v>
      </c>
      <c r="R374" s="30">
        <v>0</v>
      </c>
      <c r="S374" s="30">
        <v>0</v>
      </c>
      <c r="T374" s="30">
        <v>0</v>
      </c>
      <c r="U374" s="30" t="s">
        <v>1184</v>
      </c>
      <c r="V374" s="30"/>
      <c r="W374" s="30"/>
      <c r="X374" s="30"/>
      <c r="Y374" s="30" t="s">
        <v>58</v>
      </c>
      <c r="Z374" s="30" t="s">
        <v>59</v>
      </c>
      <c r="AA374" s="30" t="s">
        <v>59</v>
      </c>
      <c r="AB374" s="30" t="s">
        <v>59</v>
      </c>
      <c r="AC374" s="30" t="s">
        <v>59</v>
      </c>
      <c r="AD374" s="30" t="s">
        <v>59</v>
      </c>
      <c r="AE374" s="30" t="s">
        <v>59</v>
      </c>
      <c r="AF374" s="30" t="s">
        <v>59</v>
      </c>
      <c r="AG374" s="30" t="s">
        <v>59</v>
      </c>
      <c r="AH374" s="30" t="s">
        <v>59</v>
      </c>
      <c r="AI374" s="30" t="s">
        <v>59</v>
      </c>
      <c r="AJ374" s="30" t="s">
        <v>59</v>
      </c>
      <c r="AK374" s="41"/>
      <c r="AL374" s="41" t="s">
        <v>2358</v>
      </c>
    </row>
    <row r="375" spans="1:38" s="18" customFormat="1" ht="15" customHeight="1" x14ac:dyDescent="0.25">
      <c r="A375" s="30" t="s">
        <v>2235</v>
      </c>
      <c r="B375" s="30" t="s">
        <v>2351</v>
      </c>
      <c r="C375" s="30" t="s">
        <v>2352</v>
      </c>
      <c r="D375" s="30" t="s">
        <v>2359</v>
      </c>
      <c r="E375" s="30">
        <v>310026927</v>
      </c>
      <c r="F375" s="30" t="s">
        <v>2360</v>
      </c>
      <c r="G375" s="30" t="s">
        <v>2361</v>
      </c>
      <c r="H375" s="30" t="s">
        <v>313</v>
      </c>
      <c r="I375" s="30" t="s">
        <v>2362</v>
      </c>
      <c r="J375" s="30" t="s">
        <v>2363</v>
      </c>
      <c r="K375" s="30"/>
      <c r="L375" s="30"/>
      <c r="M375" s="30"/>
      <c r="N375" s="30"/>
      <c r="O375" s="30" t="s">
        <v>59</v>
      </c>
      <c r="P375" s="30">
        <v>0.5</v>
      </c>
      <c r="Q375" s="30"/>
      <c r="R375" s="30">
        <v>0</v>
      </c>
      <c r="S375" s="30">
        <v>0</v>
      </c>
      <c r="T375" s="30">
        <v>2</v>
      </c>
      <c r="U375" s="30" t="s">
        <v>124</v>
      </c>
      <c r="V375" s="30" t="s">
        <v>1113</v>
      </c>
      <c r="W375" s="30" t="s">
        <v>1549</v>
      </c>
      <c r="X375" s="30"/>
      <c r="Y375" s="30" t="s">
        <v>58</v>
      </c>
      <c r="Z375" s="30" t="s">
        <v>59</v>
      </c>
      <c r="AA375" s="30" t="s">
        <v>58</v>
      </c>
      <c r="AB375" s="30" t="s">
        <v>59</v>
      </c>
      <c r="AC375" s="30" t="s">
        <v>58</v>
      </c>
      <c r="AD375" s="30" t="s">
        <v>59</v>
      </c>
      <c r="AE375" s="30" t="s">
        <v>58</v>
      </c>
      <c r="AF375" s="30" t="s">
        <v>59</v>
      </c>
      <c r="AG375" s="30" t="s">
        <v>58</v>
      </c>
      <c r="AH375" s="30" t="s">
        <v>58</v>
      </c>
      <c r="AI375" s="30" t="s">
        <v>58</v>
      </c>
      <c r="AJ375" s="30" t="s">
        <v>59</v>
      </c>
      <c r="AK375" s="41"/>
      <c r="AL375" s="41"/>
    </row>
    <row r="376" spans="1:38" s="18" customFormat="1" ht="15" customHeight="1" x14ac:dyDescent="0.25">
      <c r="A376" s="30" t="s">
        <v>2235</v>
      </c>
      <c r="B376" s="30" t="s">
        <v>2351</v>
      </c>
      <c r="C376" s="30" t="s">
        <v>2352</v>
      </c>
      <c r="D376" s="30" t="s">
        <v>2845</v>
      </c>
      <c r="E376" s="30">
        <v>310782347</v>
      </c>
      <c r="F376" s="30" t="s">
        <v>2846</v>
      </c>
      <c r="G376" s="30" t="s">
        <v>2847</v>
      </c>
      <c r="H376" s="30" t="s">
        <v>2848</v>
      </c>
      <c r="I376" s="30" t="s">
        <v>2849</v>
      </c>
      <c r="J376" s="30" t="s">
        <v>2850</v>
      </c>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41"/>
      <c r="AL376" s="41" t="s">
        <v>2851</v>
      </c>
    </row>
    <row r="377" spans="1:38" s="17" customFormat="1" ht="15" customHeight="1" x14ac:dyDescent="0.25">
      <c r="A377" s="30" t="s">
        <v>2235</v>
      </c>
      <c r="B377" s="30" t="s">
        <v>2351</v>
      </c>
      <c r="C377" s="30" t="s">
        <v>2352</v>
      </c>
      <c r="D377" s="30" t="s">
        <v>2874</v>
      </c>
      <c r="E377" s="30">
        <v>310780259</v>
      </c>
      <c r="F377" s="30" t="s">
        <v>273</v>
      </c>
      <c r="G377" s="30" t="s">
        <v>2875</v>
      </c>
      <c r="H377" s="30" t="s">
        <v>2876</v>
      </c>
      <c r="I377" s="30" t="s">
        <v>2877</v>
      </c>
      <c r="J377" s="30" t="s">
        <v>2878</v>
      </c>
      <c r="K377" s="30" t="s">
        <v>288</v>
      </c>
      <c r="L377" s="30" t="s">
        <v>288</v>
      </c>
      <c r="M377" s="30">
        <v>0</v>
      </c>
      <c r="N377" s="30">
        <v>0</v>
      </c>
      <c r="O377" s="30"/>
      <c r="P377" s="30"/>
      <c r="Q377" s="30"/>
      <c r="R377" s="30">
        <v>4</v>
      </c>
      <c r="S377" s="30">
        <v>46</v>
      </c>
      <c r="T377" s="30"/>
      <c r="U377" s="30" t="s">
        <v>2879</v>
      </c>
      <c r="V377" s="30" t="s">
        <v>2880</v>
      </c>
      <c r="W377" s="30" t="s">
        <v>317</v>
      </c>
      <c r="X377" s="30" t="s">
        <v>288</v>
      </c>
      <c r="Y377" s="30" t="s">
        <v>58</v>
      </c>
      <c r="Z377" s="30" t="s">
        <v>59</v>
      </c>
      <c r="AA377" s="30" t="s">
        <v>58</v>
      </c>
      <c r="AB377" s="30" t="s">
        <v>58</v>
      </c>
      <c r="AC377" s="30" t="s">
        <v>58</v>
      </c>
      <c r="AD377" s="30" t="s">
        <v>58</v>
      </c>
      <c r="AE377" s="30" t="s">
        <v>58</v>
      </c>
      <c r="AF377" s="30" t="s">
        <v>59</v>
      </c>
      <c r="AG377" s="30" t="s">
        <v>59</v>
      </c>
      <c r="AH377" s="30" t="s">
        <v>58</v>
      </c>
      <c r="AI377" s="30" t="s">
        <v>59</v>
      </c>
      <c r="AJ377" s="30" t="s">
        <v>58</v>
      </c>
      <c r="AK377" s="41"/>
      <c r="AL377" s="41" t="s">
        <v>2881</v>
      </c>
    </row>
    <row r="378" spans="1:38" s="18" customFormat="1" ht="15" customHeight="1" x14ac:dyDescent="0.25">
      <c r="A378" s="30" t="s">
        <v>2235</v>
      </c>
      <c r="B378" s="30" t="s">
        <v>2351</v>
      </c>
      <c r="C378" s="30" t="s">
        <v>2352</v>
      </c>
      <c r="D378" s="30" t="s">
        <v>2998</v>
      </c>
      <c r="E378" s="30">
        <v>310781430</v>
      </c>
      <c r="F378" s="30" t="s">
        <v>1898</v>
      </c>
      <c r="G378" s="30" t="s">
        <v>2999</v>
      </c>
      <c r="H378" s="30" t="s">
        <v>268</v>
      </c>
      <c r="I378" s="30" t="s">
        <v>3000</v>
      </c>
      <c r="J378" s="30" t="s">
        <v>3001</v>
      </c>
      <c r="K378" s="30">
        <v>0</v>
      </c>
      <c r="L378" s="30">
        <v>55</v>
      </c>
      <c r="M378" s="30">
        <v>0</v>
      </c>
      <c r="N378" s="30">
        <v>0</v>
      </c>
      <c r="O378" s="30" t="s">
        <v>59</v>
      </c>
      <c r="P378" s="30">
        <v>0</v>
      </c>
      <c r="Q378" s="30" t="s">
        <v>2256</v>
      </c>
      <c r="R378" s="30">
        <v>0</v>
      </c>
      <c r="S378" s="30">
        <v>0</v>
      </c>
      <c r="T378" s="30">
        <v>0</v>
      </c>
      <c r="U378" s="30"/>
      <c r="V378" s="30"/>
      <c r="W378" s="30"/>
      <c r="X378" s="30"/>
      <c r="Y378" s="30" t="s">
        <v>58</v>
      </c>
      <c r="Z378" s="30" t="s">
        <v>59</v>
      </c>
      <c r="AA378" s="30" t="s">
        <v>59</v>
      </c>
      <c r="AB378" s="30" t="s">
        <v>59</v>
      </c>
      <c r="AC378" s="30" t="s">
        <v>59</v>
      </c>
      <c r="AD378" s="30" t="s">
        <v>59</v>
      </c>
      <c r="AE378" s="30" t="s">
        <v>59</v>
      </c>
      <c r="AF378" s="30" t="s">
        <v>59</v>
      </c>
      <c r="AG378" s="30" t="s">
        <v>59</v>
      </c>
      <c r="AH378" s="30" t="s">
        <v>59</v>
      </c>
      <c r="AI378" s="30" t="s">
        <v>59</v>
      </c>
      <c r="AJ378" s="30" t="s">
        <v>59</v>
      </c>
      <c r="AK378" s="41" t="s">
        <v>288</v>
      </c>
      <c r="AL378" s="41" t="s">
        <v>3002</v>
      </c>
    </row>
    <row r="379" spans="1:38" s="20" customFormat="1" ht="15" customHeight="1" x14ac:dyDescent="0.25">
      <c r="A379" s="30" t="s">
        <v>2235</v>
      </c>
      <c r="B379" s="30" t="s">
        <v>2351</v>
      </c>
      <c r="C379" s="30" t="s">
        <v>2352</v>
      </c>
      <c r="D379" s="30" t="s">
        <v>3073</v>
      </c>
      <c r="E379" s="30" t="s">
        <v>136</v>
      </c>
      <c r="F379" s="30" t="s">
        <v>1650</v>
      </c>
      <c r="G379" s="30" t="s">
        <v>3074</v>
      </c>
      <c r="H379" s="30" t="s">
        <v>3075</v>
      </c>
      <c r="I379" s="30" t="s">
        <v>3076</v>
      </c>
      <c r="J379" s="30" t="s">
        <v>3077</v>
      </c>
      <c r="K379" s="30"/>
      <c r="L379" s="30"/>
      <c r="M379" s="30">
        <v>40000</v>
      </c>
      <c r="N379" s="30"/>
      <c r="O379" s="30" t="s">
        <v>3078</v>
      </c>
      <c r="P379" s="30"/>
      <c r="Q379" s="30"/>
      <c r="R379" s="30"/>
      <c r="S379" s="30"/>
      <c r="T379" s="30"/>
      <c r="U379" s="30" t="s">
        <v>3079</v>
      </c>
      <c r="V379" s="30" t="s">
        <v>3080</v>
      </c>
      <c r="W379" s="30" t="s">
        <v>3081</v>
      </c>
      <c r="X379" s="30" t="s">
        <v>3082</v>
      </c>
      <c r="Y379" s="30" t="s">
        <v>229</v>
      </c>
      <c r="Z379" s="30"/>
      <c r="AA379" s="30"/>
      <c r="AB379" s="30"/>
      <c r="AC379" s="30"/>
      <c r="AD379" s="30"/>
      <c r="AE379" s="30"/>
      <c r="AF379" s="30"/>
      <c r="AG379" s="30"/>
      <c r="AH379" s="30"/>
      <c r="AI379" s="30"/>
      <c r="AJ379" s="30"/>
      <c r="AK379" s="41" t="s">
        <v>3083</v>
      </c>
      <c r="AL379" s="41" t="s">
        <v>3084</v>
      </c>
    </row>
    <row r="380" spans="1:38" s="17" customFormat="1" ht="15" customHeight="1" x14ac:dyDescent="0.25">
      <c r="A380" s="30" t="s">
        <v>2235</v>
      </c>
      <c r="B380" s="30" t="s">
        <v>2882</v>
      </c>
      <c r="C380" s="30" t="s">
        <v>2883</v>
      </c>
      <c r="D380" s="30" t="s">
        <v>2884</v>
      </c>
      <c r="E380" s="30">
        <v>650780166</v>
      </c>
      <c r="F380" s="30" t="s">
        <v>2885</v>
      </c>
      <c r="G380" s="30" t="s">
        <v>2886</v>
      </c>
      <c r="H380" s="30" t="s">
        <v>2887</v>
      </c>
      <c r="I380" s="30" t="s">
        <v>2888</v>
      </c>
      <c r="J380" s="30" t="s">
        <v>2889</v>
      </c>
      <c r="K380" s="30">
        <v>212</v>
      </c>
      <c r="L380" s="30">
        <v>45</v>
      </c>
      <c r="M380" s="30">
        <v>7002</v>
      </c>
      <c r="N380" s="30" t="s">
        <v>288</v>
      </c>
      <c r="O380" s="30" t="s">
        <v>467</v>
      </c>
      <c r="P380" s="30" t="s">
        <v>467</v>
      </c>
      <c r="Q380" s="30" t="s">
        <v>2256</v>
      </c>
      <c r="R380" s="30" t="s">
        <v>467</v>
      </c>
      <c r="S380" s="30" t="s">
        <v>467</v>
      </c>
      <c r="T380" s="30" t="s">
        <v>467</v>
      </c>
      <c r="U380" s="30" t="s">
        <v>288</v>
      </c>
      <c r="V380" s="30" t="s">
        <v>288</v>
      </c>
      <c r="W380" s="30" t="s">
        <v>288</v>
      </c>
      <c r="X380" s="30" t="s">
        <v>288</v>
      </c>
      <c r="Y380" s="30" t="s">
        <v>58</v>
      </c>
      <c r="Z380" s="30"/>
      <c r="AA380" s="30" t="s">
        <v>59</v>
      </c>
      <c r="AB380" s="30" t="s">
        <v>59</v>
      </c>
      <c r="AC380" s="30" t="s">
        <v>58</v>
      </c>
      <c r="AD380" s="30" t="s">
        <v>58</v>
      </c>
      <c r="AE380" s="30" t="s">
        <v>59</v>
      </c>
      <c r="AF380" s="30" t="s">
        <v>59</v>
      </c>
      <c r="AG380" s="30" t="s">
        <v>58</v>
      </c>
      <c r="AH380" s="30" t="s">
        <v>59</v>
      </c>
      <c r="AI380" s="30" t="s">
        <v>59</v>
      </c>
      <c r="AJ380" s="30"/>
      <c r="AK380" s="41" t="s">
        <v>288</v>
      </c>
      <c r="AL380" s="41" t="s">
        <v>288</v>
      </c>
    </row>
    <row r="381" spans="1:38" s="18" customFormat="1" ht="15" customHeight="1" x14ac:dyDescent="0.25">
      <c r="A381" s="30" t="s">
        <v>2235</v>
      </c>
      <c r="B381" s="30" t="s">
        <v>2274</v>
      </c>
      <c r="C381" s="30" t="s">
        <v>2890</v>
      </c>
      <c r="D381" s="30" t="s">
        <v>2891</v>
      </c>
      <c r="E381" s="30">
        <v>650780174</v>
      </c>
      <c r="F381" s="30" t="s">
        <v>2892</v>
      </c>
      <c r="G381" s="30" t="s">
        <v>2893</v>
      </c>
      <c r="H381" s="30" t="s">
        <v>268</v>
      </c>
      <c r="I381" s="30" t="s">
        <v>2894</v>
      </c>
      <c r="J381" s="30" t="s">
        <v>2895</v>
      </c>
      <c r="K381" s="30">
        <v>311</v>
      </c>
      <c r="L381" s="30">
        <v>187</v>
      </c>
      <c r="M381" s="30">
        <v>13006</v>
      </c>
      <c r="N381" s="30" t="s">
        <v>288</v>
      </c>
      <c r="O381" s="30" t="s">
        <v>59</v>
      </c>
      <c r="P381" s="30">
        <v>1</v>
      </c>
      <c r="Q381" s="30" t="s">
        <v>2256</v>
      </c>
      <c r="R381" s="30">
        <v>0</v>
      </c>
      <c r="S381" s="30">
        <v>0</v>
      </c>
      <c r="T381" s="30">
        <v>0</v>
      </c>
      <c r="U381" s="30" t="s">
        <v>386</v>
      </c>
      <c r="V381" s="30" t="s">
        <v>2896</v>
      </c>
      <c r="W381" s="30" t="s">
        <v>288</v>
      </c>
      <c r="X381" s="30" t="s">
        <v>288</v>
      </c>
      <c r="Y381" s="30" t="s">
        <v>58</v>
      </c>
      <c r="Z381" s="30" t="s">
        <v>59</v>
      </c>
      <c r="AA381" s="30" t="s">
        <v>58</v>
      </c>
      <c r="AB381" s="30" t="s">
        <v>59</v>
      </c>
      <c r="AC381" s="30" t="s">
        <v>58</v>
      </c>
      <c r="AD381" s="30" t="s">
        <v>58</v>
      </c>
      <c r="AE381" s="30" t="s">
        <v>59</v>
      </c>
      <c r="AF381" s="30" t="s">
        <v>59</v>
      </c>
      <c r="AG381" s="30" t="s">
        <v>59</v>
      </c>
      <c r="AH381" s="30" t="s">
        <v>58</v>
      </c>
      <c r="AI381" s="30" t="s">
        <v>59</v>
      </c>
      <c r="AJ381" s="30" t="s">
        <v>59</v>
      </c>
      <c r="AK381" s="41"/>
      <c r="AL381" s="41"/>
    </row>
    <row r="382" spans="1:38" s="18" customFormat="1" ht="15" customHeight="1" x14ac:dyDescent="0.25">
      <c r="A382" s="30" t="s">
        <v>2235</v>
      </c>
      <c r="B382" s="30" t="s">
        <v>2274</v>
      </c>
      <c r="C382" s="30" t="s">
        <v>2331</v>
      </c>
      <c r="D382" s="30" t="s">
        <v>2332</v>
      </c>
      <c r="E382" s="30">
        <v>650780158</v>
      </c>
      <c r="F382" s="30" t="s">
        <v>2277</v>
      </c>
      <c r="G382" s="30" t="s">
        <v>2278</v>
      </c>
      <c r="H382" s="30" t="s">
        <v>2279</v>
      </c>
      <c r="I382" s="30" t="s">
        <v>2280</v>
      </c>
      <c r="J382" s="30" t="s">
        <v>2281</v>
      </c>
      <c r="K382" s="30">
        <f>90+50+33</f>
        <v>173</v>
      </c>
      <c r="L382" s="30">
        <v>13</v>
      </c>
      <c r="M382" s="30">
        <v>20168</v>
      </c>
      <c r="N382" s="30"/>
      <c r="O382" s="30" t="s">
        <v>58</v>
      </c>
      <c r="P382" s="30">
        <v>1.5</v>
      </c>
      <c r="Q382" s="30" t="s">
        <v>2256</v>
      </c>
      <c r="R382" s="30">
        <v>0</v>
      </c>
      <c r="S382" s="30">
        <v>0</v>
      </c>
      <c r="T382" s="30">
        <v>18</v>
      </c>
      <c r="U382" s="30" t="s">
        <v>2282</v>
      </c>
      <c r="V382" s="30" t="s">
        <v>2283</v>
      </c>
      <c r="W382" s="30" t="s">
        <v>2284</v>
      </c>
      <c r="X382" s="30" t="s">
        <v>2285</v>
      </c>
      <c r="Y382" s="30" t="s">
        <v>58</v>
      </c>
      <c r="Z382" s="30" t="s">
        <v>59</v>
      </c>
      <c r="AA382" s="30" t="s">
        <v>58</v>
      </c>
      <c r="AB382" s="30" t="s">
        <v>58</v>
      </c>
      <c r="AC382" s="30" t="s">
        <v>58</v>
      </c>
      <c r="AD382" s="30" t="s">
        <v>58</v>
      </c>
      <c r="AE382" s="30" t="s">
        <v>58</v>
      </c>
      <c r="AF382" s="30" t="s">
        <v>58</v>
      </c>
      <c r="AG382" s="30" t="s">
        <v>58</v>
      </c>
      <c r="AH382" s="30" t="s">
        <v>58</v>
      </c>
      <c r="AI382" s="30" t="s">
        <v>58</v>
      </c>
      <c r="AJ382" s="30" t="s">
        <v>2286</v>
      </c>
      <c r="AK382" s="41"/>
      <c r="AL382" s="41" t="s">
        <v>2287</v>
      </c>
    </row>
    <row r="383" spans="1:38" s="18" customFormat="1" ht="15" customHeight="1" x14ac:dyDescent="0.25">
      <c r="A383" s="30" t="s">
        <v>2235</v>
      </c>
      <c r="B383" s="30" t="s">
        <v>2274</v>
      </c>
      <c r="C383" s="30" t="s">
        <v>2275</v>
      </c>
      <c r="D383" s="30" t="s">
        <v>2276</v>
      </c>
      <c r="E383" s="30">
        <v>650783160</v>
      </c>
      <c r="F383" s="30" t="s">
        <v>2277</v>
      </c>
      <c r="G383" s="30" t="s">
        <v>2278</v>
      </c>
      <c r="H383" s="30" t="s">
        <v>2279</v>
      </c>
      <c r="I383" s="30" t="s">
        <v>2280</v>
      </c>
      <c r="J383" s="30" t="s">
        <v>2281</v>
      </c>
      <c r="K383" s="30">
        <v>1018</v>
      </c>
      <c r="L383" s="30">
        <v>74</v>
      </c>
      <c r="M383" s="30">
        <v>44611</v>
      </c>
      <c r="N383" s="30">
        <v>954</v>
      </c>
      <c r="O383" s="30" t="s">
        <v>58</v>
      </c>
      <c r="P383" s="30">
        <v>1.5</v>
      </c>
      <c r="Q383" s="30" t="s">
        <v>2256</v>
      </c>
      <c r="R383" s="30">
        <v>0</v>
      </c>
      <c r="S383" s="30">
        <v>0</v>
      </c>
      <c r="T383" s="30">
        <v>18</v>
      </c>
      <c r="U383" s="30" t="s">
        <v>2282</v>
      </c>
      <c r="V383" s="30" t="s">
        <v>2283</v>
      </c>
      <c r="W383" s="30" t="s">
        <v>2284</v>
      </c>
      <c r="X383" s="30" t="s">
        <v>2285</v>
      </c>
      <c r="Y383" s="30" t="s">
        <v>58</v>
      </c>
      <c r="Z383" s="30" t="s">
        <v>59</v>
      </c>
      <c r="AA383" s="30" t="s">
        <v>58</v>
      </c>
      <c r="AB383" s="30" t="s">
        <v>58</v>
      </c>
      <c r="AC383" s="30" t="s">
        <v>58</v>
      </c>
      <c r="AD383" s="30" t="s">
        <v>58</v>
      </c>
      <c r="AE383" s="30" t="s">
        <v>58</v>
      </c>
      <c r="AF383" s="30" t="s">
        <v>58</v>
      </c>
      <c r="AG383" s="30" t="s">
        <v>58</v>
      </c>
      <c r="AH383" s="30" t="s">
        <v>58</v>
      </c>
      <c r="AI383" s="30" t="s">
        <v>58</v>
      </c>
      <c r="AJ383" s="30" t="s">
        <v>2286</v>
      </c>
      <c r="AK383" s="41"/>
      <c r="AL383" s="41" t="s">
        <v>2287</v>
      </c>
    </row>
    <row r="384" spans="1:38" s="20" customFormat="1" ht="15" customHeight="1" x14ac:dyDescent="0.25">
      <c r="A384" s="30" t="s">
        <v>2235</v>
      </c>
      <c r="B384" s="30" t="s">
        <v>2274</v>
      </c>
      <c r="C384" s="30" t="s">
        <v>2275</v>
      </c>
      <c r="D384" s="30" t="s">
        <v>2632</v>
      </c>
      <c r="E384" s="30">
        <v>650002579</v>
      </c>
      <c r="F384" s="30" t="s">
        <v>1958</v>
      </c>
      <c r="G384" s="30" t="s">
        <v>2633</v>
      </c>
      <c r="H384" s="30" t="s">
        <v>2634</v>
      </c>
      <c r="I384" s="30">
        <v>562564282</v>
      </c>
      <c r="J384" s="30" t="s">
        <v>2635</v>
      </c>
      <c r="K384" s="30">
        <v>224</v>
      </c>
      <c r="L384" s="30">
        <v>58</v>
      </c>
      <c r="M384" s="30">
        <v>9319</v>
      </c>
      <c r="N384" s="30">
        <v>765</v>
      </c>
      <c r="O384" s="30" t="s">
        <v>59</v>
      </c>
      <c r="P384" s="30">
        <v>1</v>
      </c>
      <c r="Q384" s="30"/>
      <c r="R384" s="30">
        <v>0</v>
      </c>
      <c r="S384" s="30">
        <v>0</v>
      </c>
      <c r="T384" s="30">
        <v>10</v>
      </c>
      <c r="U384" s="30" t="s">
        <v>2636</v>
      </c>
      <c r="V384" s="30" t="s">
        <v>2637</v>
      </c>
      <c r="W384" s="30" t="s">
        <v>2638</v>
      </c>
      <c r="X384" s="30" t="s">
        <v>2639</v>
      </c>
      <c r="Y384" s="30" t="s">
        <v>58</v>
      </c>
      <c r="Z384" s="30" t="s">
        <v>58</v>
      </c>
      <c r="AA384" s="30" t="s">
        <v>58</v>
      </c>
      <c r="AB384" s="30" t="s">
        <v>58</v>
      </c>
      <c r="AC384" s="30" t="s">
        <v>58</v>
      </c>
      <c r="AD384" s="30" t="s">
        <v>58</v>
      </c>
      <c r="AE384" s="30" t="s">
        <v>58</v>
      </c>
      <c r="AF384" s="30" t="s">
        <v>59</v>
      </c>
      <c r="AG384" s="30" t="s">
        <v>58</v>
      </c>
      <c r="AH384" s="30" t="s">
        <v>58</v>
      </c>
      <c r="AI384" s="30" t="s">
        <v>58</v>
      </c>
      <c r="AJ384" s="30" t="s">
        <v>58</v>
      </c>
      <c r="AK384" s="41" t="s">
        <v>1022</v>
      </c>
      <c r="AL384" s="41" t="s">
        <v>2640</v>
      </c>
    </row>
    <row r="385" spans="1:38" s="20" customFormat="1" ht="15" customHeight="1" x14ac:dyDescent="0.25">
      <c r="A385" s="30" t="s">
        <v>2235</v>
      </c>
      <c r="B385" s="30" t="s">
        <v>2456</v>
      </c>
      <c r="C385" s="30" t="s">
        <v>2457</v>
      </c>
      <c r="D385" s="30" t="s">
        <v>2458</v>
      </c>
      <c r="E385" s="30">
        <v>870017415</v>
      </c>
      <c r="F385" s="30" t="s">
        <v>538</v>
      </c>
      <c r="G385" s="30" t="s">
        <v>2459</v>
      </c>
      <c r="H385" s="30" t="s">
        <v>2460</v>
      </c>
      <c r="I385" s="30" t="s">
        <v>2461</v>
      </c>
      <c r="J385" s="30" t="s">
        <v>2462</v>
      </c>
      <c r="K385" s="30">
        <v>469</v>
      </c>
      <c r="L385" s="30">
        <v>77</v>
      </c>
      <c r="M385" s="30">
        <v>26520</v>
      </c>
      <c r="N385" s="30">
        <v>1159</v>
      </c>
      <c r="O385" s="30" t="s">
        <v>58</v>
      </c>
      <c r="P385" s="30" t="s">
        <v>2463</v>
      </c>
      <c r="Q385" s="30" t="s">
        <v>288</v>
      </c>
      <c r="R385" s="30">
        <v>0</v>
      </c>
      <c r="S385" s="30">
        <v>0</v>
      </c>
      <c r="T385" s="30">
        <v>14</v>
      </c>
      <c r="U385" s="30" t="s">
        <v>2464</v>
      </c>
      <c r="V385" s="30" t="s">
        <v>157</v>
      </c>
      <c r="W385" s="30" t="s">
        <v>240</v>
      </c>
      <c r="X385" s="30" t="s">
        <v>239</v>
      </c>
      <c r="Y385" s="30" t="s">
        <v>58</v>
      </c>
      <c r="Z385" s="30" t="s">
        <v>59</v>
      </c>
      <c r="AA385" s="30" t="s">
        <v>58</v>
      </c>
      <c r="AB385" s="30" t="s">
        <v>58</v>
      </c>
      <c r="AC385" s="30" t="s">
        <v>58</v>
      </c>
      <c r="AD385" s="30" t="s">
        <v>58</v>
      </c>
      <c r="AE385" s="30" t="s">
        <v>58</v>
      </c>
      <c r="AF385" s="30" t="s">
        <v>59</v>
      </c>
      <c r="AG385" s="30" t="s">
        <v>58</v>
      </c>
      <c r="AH385" s="30" t="s">
        <v>58</v>
      </c>
      <c r="AI385" s="30" t="s">
        <v>58</v>
      </c>
      <c r="AJ385" s="30" t="s">
        <v>58</v>
      </c>
      <c r="AK385" s="41" t="s">
        <v>2465</v>
      </c>
      <c r="AL385" s="41" t="s">
        <v>2466</v>
      </c>
    </row>
    <row r="386" spans="1:38" s="18" customFormat="1" ht="15" customHeight="1" x14ac:dyDescent="0.25">
      <c r="A386" s="30" t="s">
        <v>2235</v>
      </c>
      <c r="B386" s="30" t="s">
        <v>2456</v>
      </c>
      <c r="C386" s="30" t="s">
        <v>2457</v>
      </c>
      <c r="D386" s="30" t="s">
        <v>2496</v>
      </c>
      <c r="E386" s="30" t="s">
        <v>136</v>
      </c>
      <c r="F386" s="30" t="s">
        <v>1795</v>
      </c>
      <c r="G386" s="30" t="s">
        <v>2497</v>
      </c>
      <c r="H386" s="30" t="s">
        <v>2498</v>
      </c>
      <c r="I386" s="30" t="s">
        <v>2499</v>
      </c>
      <c r="J386" s="30" t="s">
        <v>2500</v>
      </c>
      <c r="K386" s="30" t="s">
        <v>136</v>
      </c>
      <c r="L386" s="30" t="s">
        <v>136</v>
      </c>
      <c r="M386" s="30" t="s">
        <v>136</v>
      </c>
      <c r="N386" s="30" t="s">
        <v>136</v>
      </c>
      <c r="O386" s="30" t="s">
        <v>58</v>
      </c>
      <c r="P386" s="30">
        <v>0.5</v>
      </c>
      <c r="Q386" s="30" t="s">
        <v>2443</v>
      </c>
      <c r="R386" s="30">
        <v>0</v>
      </c>
      <c r="S386" s="30">
        <v>0</v>
      </c>
      <c r="T386" s="30">
        <v>0</v>
      </c>
      <c r="U386" s="30" t="s">
        <v>2501</v>
      </c>
      <c r="V386" s="30" t="s">
        <v>856</v>
      </c>
      <c r="W386" s="30" t="s">
        <v>2502</v>
      </c>
      <c r="X386" s="30" t="s">
        <v>2503</v>
      </c>
      <c r="Y386" s="30" t="s">
        <v>2504</v>
      </c>
      <c r="Z386" s="30" t="s">
        <v>95</v>
      </c>
      <c r="AA386" s="30" t="s">
        <v>2505</v>
      </c>
      <c r="AB386" s="30" t="s">
        <v>2505</v>
      </c>
      <c r="AC386" s="30" t="s">
        <v>2505</v>
      </c>
      <c r="AD386" s="30" t="s">
        <v>2506</v>
      </c>
      <c r="AE386" s="30" t="s">
        <v>95</v>
      </c>
      <c r="AF386" s="30" t="s">
        <v>95</v>
      </c>
      <c r="AG386" s="30" t="s">
        <v>95</v>
      </c>
      <c r="AH386" s="30" t="s">
        <v>95</v>
      </c>
      <c r="AI386" s="30" t="s">
        <v>95</v>
      </c>
      <c r="AJ386" s="30" t="s">
        <v>95</v>
      </c>
      <c r="AK386" s="41" t="s">
        <v>2507</v>
      </c>
      <c r="AL386" s="41" t="s">
        <v>2508</v>
      </c>
    </row>
    <row r="387" spans="1:38" s="20" customFormat="1" ht="15" customHeight="1" x14ac:dyDescent="0.25">
      <c r="A387" s="30" t="s">
        <v>2235</v>
      </c>
      <c r="B387" s="30" t="s">
        <v>2456</v>
      </c>
      <c r="C387" s="30" t="s">
        <v>2457</v>
      </c>
      <c r="D387" s="30" t="s">
        <v>2763</v>
      </c>
      <c r="E387" s="30">
        <v>870002466</v>
      </c>
      <c r="F387" s="30" t="s">
        <v>2764</v>
      </c>
      <c r="G387" s="30" t="str">
        <f>UPPER("Bouchareychas")</f>
        <v>BOUCHAREYCHAS</v>
      </c>
      <c r="H387" s="30" t="s">
        <v>2765</v>
      </c>
      <c r="I387" s="30" t="s">
        <v>2766</v>
      </c>
      <c r="J387" s="30" t="s">
        <v>2767</v>
      </c>
      <c r="K387" s="30">
        <v>419</v>
      </c>
      <c r="L387" s="30">
        <v>362</v>
      </c>
      <c r="M387" s="30"/>
      <c r="N387" s="30"/>
      <c r="O387" s="30" t="s">
        <v>58</v>
      </c>
      <c r="P387" s="30">
        <v>5</v>
      </c>
      <c r="Q387" s="30" t="s">
        <v>2768</v>
      </c>
      <c r="R387" s="30">
        <v>12</v>
      </c>
      <c r="S387" s="30"/>
      <c r="T387" s="30">
        <v>2</v>
      </c>
      <c r="U387" s="30" t="s">
        <v>2769</v>
      </c>
      <c r="V387" s="30" t="s">
        <v>2770</v>
      </c>
      <c r="W387" s="30" t="s">
        <v>2771</v>
      </c>
      <c r="X387" s="30" t="s">
        <v>2772</v>
      </c>
      <c r="Y387" s="30" t="s">
        <v>58</v>
      </c>
      <c r="Z387" s="30" t="s">
        <v>59</v>
      </c>
      <c r="AA387" s="30" t="s">
        <v>59</v>
      </c>
      <c r="AB387" s="30" t="s">
        <v>59</v>
      </c>
      <c r="AC387" s="30" t="s">
        <v>59</v>
      </c>
      <c r="AD387" s="30" t="s">
        <v>58</v>
      </c>
      <c r="AE387" s="30" t="s">
        <v>59</v>
      </c>
      <c r="AF387" s="30" t="s">
        <v>59</v>
      </c>
      <c r="AG387" s="30" t="s">
        <v>58</v>
      </c>
      <c r="AH387" s="30" t="s">
        <v>59</v>
      </c>
      <c r="AI387" s="30" t="s">
        <v>59</v>
      </c>
      <c r="AJ387" s="30" t="s">
        <v>59</v>
      </c>
      <c r="AK387" s="41"/>
      <c r="AL387" s="41" t="s">
        <v>2773</v>
      </c>
    </row>
    <row r="388" spans="1:38" s="17" customFormat="1" ht="15" customHeight="1" x14ac:dyDescent="0.25">
      <c r="A388" s="30" t="s">
        <v>2235</v>
      </c>
      <c r="B388" s="30" t="s">
        <v>2456</v>
      </c>
      <c r="C388" s="30" t="s">
        <v>2457</v>
      </c>
      <c r="D388" s="30" t="s">
        <v>2768</v>
      </c>
      <c r="E388" s="30">
        <v>870000064</v>
      </c>
      <c r="F388" s="30" t="s">
        <v>595</v>
      </c>
      <c r="G388" s="30" t="s">
        <v>2811</v>
      </c>
      <c r="H388" s="30" t="s">
        <v>2812</v>
      </c>
      <c r="I388" s="30" t="s">
        <v>2813</v>
      </c>
      <c r="J388" s="30" t="s">
        <v>2814</v>
      </c>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41"/>
      <c r="AL388" s="41" t="s">
        <v>2815</v>
      </c>
    </row>
    <row r="389" spans="1:38" s="18" customFormat="1" ht="15" customHeight="1" x14ac:dyDescent="0.25">
      <c r="A389" s="30" t="s">
        <v>2235</v>
      </c>
      <c r="B389" s="30" t="s">
        <v>2456</v>
      </c>
      <c r="C389" s="30" t="s">
        <v>2561</v>
      </c>
      <c r="D389" s="30" t="s">
        <v>2562</v>
      </c>
      <c r="E389" s="30">
        <v>870000098</v>
      </c>
      <c r="F389" s="30" t="s">
        <v>538</v>
      </c>
      <c r="G389" s="30" t="s">
        <v>2459</v>
      </c>
      <c r="H389" s="30" t="s">
        <v>2460</v>
      </c>
      <c r="I389" s="30" t="s">
        <v>2461</v>
      </c>
      <c r="J389" s="30" t="s">
        <v>2462</v>
      </c>
      <c r="K389" s="30">
        <v>393</v>
      </c>
      <c r="L389" s="30">
        <v>12</v>
      </c>
      <c r="M389" s="30">
        <v>14000</v>
      </c>
      <c r="N389" s="30">
        <v>417</v>
      </c>
      <c r="O389" s="30" t="s">
        <v>58</v>
      </c>
      <c r="P389" s="30" t="s">
        <v>2563</v>
      </c>
      <c r="Q389" s="30" t="s">
        <v>2443</v>
      </c>
      <c r="R389" s="30">
        <v>0</v>
      </c>
      <c r="S389" s="30">
        <v>0</v>
      </c>
      <c r="T389" s="30">
        <v>0</v>
      </c>
      <c r="U389" s="30" t="s">
        <v>256</v>
      </c>
      <c r="V389" s="30"/>
      <c r="W389" s="30"/>
      <c r="X389" s="30"/>
      <c r="Y389" s="30" t="s">
        <v>58</v>
      </c>
      <c r="Z389" s="30" t="s">
        <v>59</v>
      </c>
      <c r="AA389" s="30" t="s">
        <v>58</v>
      </c>
      <c r="AB389" s="30" t="s">
        <v>58</v>
      </c>
      <c r="AC389" s="30" t="s">
        <v>58</v>
      </c>
      <c r="AD389" s="30" t="s">
        <v>58</v>
      </c>
      <c r="AE389" s="30" t="s">
        <v>58</v>
      </c>
      <c r="AF389" s="30" t="s">
        <v>59</v>
      </c>
      <c r="AG389" s="30" t="s">
        <v>58</v>
      </c>
      <c r="AH389" s="30" t="s">
        <v>58</v>
      </c>
      <c r="AI389" s="30" t="s">
        <v>58</v>
      </c>
      <c r="AJ389" s="30" t="s">
        <v>58</v>
      </c>
      <c r="AK389" s="41"/>
      <c r="AL389" s="41" t="s">
        <v>2564</v>
      </c>
    </row>
    <row r="390" spans="1:38" s="17" customFormat="1" ht="15" customHeight="1" x14ac:dyDescent="0.25">
      <c r="A390" s="30" t="s">
        <v>2235</v>
      </c>
      <c r="B390" s="30" t="s">
        <v>2548</v>
      </c>
      <c r="C390" s="30" t="s">
        <v>2584</v>
      </c>
      <c r="D390" s="30" t="s">
        <v>2585</v>
      </c>
      <c r="E390" s="30">
        <v>340780055</v>
      </c>
      <c r="F390" s="30" t="s">
        <v>2586</v>
      </c>
      <c r="G390" s="30" t="s">
        <v>2587</v>
      </c>
      <c r="H390" s="30" t="s">
        <v>2588</v>
      </c>
      <c r="I390" s="30" t="s">
        <v>2589</v>
      </c>
      <c r="J390" s="30" t="s">
        <v>2590</v>
      </c>
      <c r="K390" s="30">
        <v>629</v>
      </c>
      <c r="L390" s="30">
        <v>99</v>
      </c>
      <c r="M390" s="30">
        <v>69306</v>
      </c>
      <c r="N390" s="30">
        <v>1326</v>
      </c>
      <c r="O390" s="30" t="s">
        <v>58</v>
      </c>
      <c r="P390" s="30">
        <v>4</v>
      </c>
      <c r="Q390" s="30" t="s">
        <v>2554</v>
      </c>
      <c r="R390" s="30">
        <v>0</v>
      </c>
      <c r="S390" s="30">
        <v>0</v>
      </c>
      <c r="T390" s="30">
        <v>25</v>
      </c>
      <c r="U390" s="30" t="s">
        <v>2591</v>
      </c>
      <c r="V390" s="30" t="s">
        <v>2592</v>
      </c>
      <c r="W390" s="30" t="s">
        <v>2593</v>
      </c>
      <c r="X390" s="30" t="s">
        <v>2594</v>
      </c>
      <c r="Y390" s="30" t="s">
        <v>58</v>
      </c>
      <c r="Z390" s="30" t="s">
        <v>59</v>
      </c>
      <c r="AA390" s="30" t="s">
        <v>58</v>
      </c>
      <c r="AB390" s="30" t="s">
        <v>58</v>
      </c>
      <c r="AC390" s="30" t="s">
        <v>58</v>
      </c>
      <c r="AD390" s="30" t="s">
        <v>58</v>
      </c>
      <c r="AE390" s="30" t="s">
        <v>58</v>
      </c>
      <c r="AF390" s="30" t="s">
        <v>58</v>
      </c>
      <c r="AG390" s="30" t="s">
        <v>58</v>
      </c>
      <c r="AH390" s="30" t="s">
        <v>58</v>
      </c>
      <c r="AI390" s="30" t="s">
        <v>58</v>
      </c>
      <c r="AJ390" s="30" t="s">
        <v>58</v>
      </c>
      <c r="AK390" s="41" t="s">
        <v>2595</v>
      </c>
      <c r="AL390" s="41" t="s">
        <v>2596</v>
      </c>
    </row>
    <row r="391" spans="1:38" s="21" customFormat="1" ht="15" customHeight="1" x14ac:dyDescent="0.25">
      <c r="A391" s="30" t="s">
        <v>2235</v>
      </c>
      <c r="B391" s="30" t="s">
        <v>2548</v>
      </c>
      <c r="C391" s="30" t="s">
        <v>2584</v>
      </c>
      <c r="D391" s="30" t="s">
        <v>3031</v>
      </c>
      <c r="E391" s="30">
        <v>340798503</v>
      </c>
      <c r="F391" s="30" t="s">
        <v>3032</v>
      </c>
      <c r="G391" s="30" t="s">
        <v>3033</v>
      </c>
      <c r="H391" s="30" t="s">
        <v>275</v>
      </c>
      <c r="I391" s="30" t="s">
        <v>3034</v>
      </c>
      <c r="J391" s="30" t="s">
        <v>3035</v>
      </c>
      <c r="K391" s="30" t="s">
        <v>136</v>
      </c>
      <c r="L391" s="30" t="s">
        <v>136</v>
      </c>
      <c r="M391" s="30" t="s">
        <v>136</v>
      </c>
      <c r="N391" s="30" t="s">
        <v>136</v>
      </c>
      <c r="O391" s="30" t="s">
        <v>59</v>
      </c>
      <c r="P391" s="30">
        <v>0.8</v>
      </c>
      <c r="Q391" s="30" t="s">
        <v>136</v>
      </c>
      <c r="R391" s="30">
        <v>0</v>
      </c>
      <c r="S391" s="30">
        <v>0</v>
      </c>
      <c r="T391" s="30">
        <v>8</v>
      </c>
      <c r="U391" s="30" t="s">
        <v>1022</v>
      </c>
      <c r="V391" s="30" t="s">
        <v>247</v>
      </c>
      <c r="W391" s="30" t="s">
        <v>1309</v>
      </c>
      <c r="X391" s="30"/>
      <c r="Y391" s="30" t="s">
        <v>59</v>
      </c>
      <c r="Z391" s="30" t="s">
        <v>59</v>
      </c>
      <c r="AA391" s="30" t="s">
        <v>58</v>
      </c>
      <c r="AB391" s="30" t="s">
        <v>59</v>
      </c>
      <c r="AC391" s="30" t="s">
        <v>58</v>
      </c>
      <c r="AD391" s="30" t="s">
        <v>59</v>
      </c>
      <c r="AE391" s="30" t="s">
        <v>59</v>
      </c>
      <c r="AF391" s="30" t="s">
        <v>59</v>
      </c>
      <c r="AG391" s="30" t="s">
        <v>59</v>
      </c>
      <c r="AH391" s="30" t="s">
        <v>59</v>
      </c>
      <c r="AI391" s="30" t="s">
        <v>59</v>
      </c>
      <c r="AJ391" s="30" t="s">
        <v>59</v>
      </c>
      <c r="AK391" s="41" t="s">
        <v>3036</v>
      </c>
      <c r="AL391" s="41" t="s">
        <v>3037</v>
      </c>
    </row>
    <row r="392" spans="1:38" s="21" customFormat="1" ht="15" customHeight="1" x14ac:dyDescent="0.25">
      <c r="A392" s="30" t="s">
        <v>2235</v>
      </c>
      <c r="B392" s="30" t="s">
        <v>2548</v>
      </c>
      <c r="C392" s="30" t="s">
        <v>3043</v>
      </c>
      <c r="D392" s="30" t="s">
        <v>3044</v>
      </c>
      <c r="E392" s="30">
        <v>340000074</v>
      </c>
      <c r="F392" s="30" t="s">
        <v>3032</v>
      </c>
      <c r="G392" s="30" t="s">
        <v>3033</v>
      </c>
      <c r="H392" s="30" t="s">
        <v>275</v>
      </c>
      <c r="I392" s="30" t="s">
        <v>3034</v>
      </c>
      <c r="J392" s="30" t="s">
        <v>3035</v>
      </c>
      <c r="K392" s="30">
        <v>250</v>
      </c>
      <c r="L392" s="30" t="s">
        <v>3040</v>
      </c>
      <c r="M392" s="30" t="s">
        <v>3040</v>
      </c>
      <c r="N392" s="30">
        <v>0</v>
      </c>
      <c r="O392" s="30" t="s">
        <v>59</v>
      </c>
      <c r="P392" s="30">
        <v>0.8</v>
      </c>
      <c r="Q392" s="30" t="s">
        <v>136</v>
      </c>
      <c r="R392" s="30">
        <v>0</v>
      </c>
      <c r="S392" s="30">
        <v>0</v>
      </c>
      <c r="T392" s="30">
        <v>0</v>
      </c>
      <c r="U392" s="30" t="s">
        <v>3041</v>
      </c>
      <c r="V392" s="30"/>
      <c r="W392" s="30"/>
      <c r="X392" s="30"/>
      <c r="Y392" s="30" t="s">
        <v>58</v>
      </c>
      <c r="Z392" s="30" t="s">
        <v>59</v>
      </c>
      <c r="AA392" s="30" t="s">
        <v>58</v>
      </c>
      <c r="AB392" s="30" t="s">
        <v>58</v>
      </c>
      <c r="AC392" s="30" t="s">
        <v>58</v>
      </c>
      <c r="AD392" s="30" t="s">
        <v>58</v>
      </c>
      <c r="AE392" s="30" t="s">
        <v>58</v>
      </c>
      <c r="AF392" s="30" t="s">
        <v>59</v>
      </c>
      <c r="AG392" s="30" t="s">
        <v>59</v>
      </c>
      <c r="AH392" s="30" t="s">
        <v>58</v>
      </c>
      <c r="AI392" s="30" t="s">
        <v>59</v>
      </c>
      <c r="AJ392" s="30" t="s">
        <v>59</v>
      </c>
      <c r="AK392" s="41"/>
      <c r="AL392" s="41" t="s">
        <v>3045</v>
      </c>
    </row>
    <row r="393" spans="1:38" s="21" customFormat="1" ht="15" customHeight="1" x14ac:dyDescent="0.25">
      <c r="A393" s="30" t="s">
        <v>2235</v>
      </c>
      <c r="B393" s="30" t="s">
        <v>2548</v>
      </c>
      <c r="C393" s="30" t="s">
        <v>2597</v>
      </c>
      <c r="D393" s="30" t="s">
        <v>2598</v>
      </c>
      <c r="E393" s="30">
        <v>340796358</v>
      </c>
      <c r="F393" s="30" t="s">
        <v>448</v>
      </c>
      <c r="G393" s="30" t="s">
        <v>2599</v>
      </c>
      <c r="H393" s="30" t="s">
        <v>2600</v>
      </c>
      <c r="I393" s="30" t="s">
        <v>2601</v>
      </c>
      <c r="J393" s="30" t="s">
        <v>2602</v>
      </c>
      <c r="K393" s="30">
        <v>210</v>
      </c>
      <c r="L393" s="30">
        <v>19</v>
      </c>
      <c r="M393" s="30">
        <v>0</v>
      </c>
      <c r="N393" s="30">
        <v>0</v>
      </c>
      <c r="O393" s="30" t="s">
        <v>59</v>
      </c>
      <c r="P393" s="30">
        <v>0</v>
      </c>
      <c r="Q393" s="30" t="s">
        <v>2554</v>
      </c>
      <c r="R393" s="30">
        <v>0</v>
      </c>
      <c r="S393" s="30">
        <v>0</v>
      </c>
      <c r="T393" s="30">
        <v>0</v>
      </c>
      <c r="U393" s="30" t="s">
        <v>398</v>
      </c>
      <c r="V393" s="30" t="s">
        <v>2603</v>
      </c>
      <c r="W393" s="30" t="s">
        <v>2604</v>
      </c>
      <c r="X393" s="30" t="s">
        <v>2605</v>
      </c>
      <c r="Y393" s="30" t="s">
        <v>58</v>
      </c>
      <c r="Z393" s="30" t="s">
        <v>59</v>
      </c>
      <c r="AA393" s="30" t="s">
        <v>59</v>
      </c>
      <c r="AB393" s="30" t="s">
        <v>59</v>
      </c>
      <c r="AC393" s="30" t="s">
        <v>59</v>
      </c>
      <c r="AD393" s="30" t="s">
        <v>59</v>
      </c>
      <c r="AE393" s="30" t="s">
        <v>59</v>
      </c>
      <c r="AF393" s="30" t="s">
        <v>59</v>
      </c>
      <c r="AG393" s="30" t="s">
        <v>58</v>
      </c>
      <c r="AH393" s="30" t="s">
        <v>59</v>
      </c>
      <c r="AI393" s="30" t="s">
        <v>59</v>
      </c>
      <c r="AJ393" s="30" t="s">
        <v>59</v>
      </c>
      <c r="AK393" s="41" t="s">
        <v>2606</v>
      </c>
      <c r="AL393" s="41" t="s">
        <v>2607</v>
      </c>
    </row>
    <row r="394" spans="1:38" s="21" customFormat="1" ht="15" customHeight="1" x14ac:dyDescent="0.25">
      <c r="A394" s="30" t="s">
        <v>2235</v>
      </c>
      <c r="B394" s="30" t="s">
        <v>2548</v>
      </c>
      <c r="C394" s="30" t="s">
        <v>3046</v>
      </c>
      <c r="D394" s="30" t="s">
        <v>3047</v>
      </c>
      <c r="E394" s="30">
        <v>340780568</v>
      </c>
      <c r="F394" s="30" t="s">
        <v>3048</v>
      </c>
      <c r="G394" s="30" t="s">
        <v>3049</v>
      </c>
      <c r="H394" s="30" t="s">
        <v>3050</v>
      </c>
      <c r="I394" s="30" t="s">
        <v>3051</v>
      </c>
      <c r="J394" s="30" t="s">
        <v>3052</v>
      </c>
      <c r="K394" s="30">
        <v>88</v>
      </c>
      <c r="L394" s="30">
        <v>10</v>
      </c>
      <c r="M394" s="30"/>
      <c r="N394" s="30"/>
      <c r="O394" s="30" t="s">
        <v>58</v>
      </c>
      <c r="P394" s="30">
        <v>3</v>
      </c>
      <c r="Q394" s="30" t="s">
        <v>2554</v>
      </c>
      <c r="R394" s="30">
        <v>3</v>
      </c>
      <c r="S394" s="30"/>
      <c r="T394" s="30"/>
      <c r="U394" s="30" t="s">
        <v>3053</v>
      </c>
      <c r="V394" s="30" t="s">
        <v>3054</v>
      </c>
      <c r="W394" s="30" t="s">
        <v>558</v>
      </c>
      <c r="X394" s="30" t="s">
        <v>3055</v>
      </c>
      <c r="Y394" s="30" t="s">
        <v>57</v>
      </c>
      <c r="Z394" s="30" t="s">
        <v>137</v>
      </c>
      <c r="AA394" s="30" t="s">
        <v>137</v>
      </c>
      <c r="AB394" s="30" t="s">
        <v>137</v>
      </c>
      <c r="AC394" s="30" t="s">
        <v>57</v>
      </c>
      <c r="AD394" s="30" t="s">
        <v>57</v>
      </c>
      <c r="AE394" s="30" t="s">
        <v>1286</v>
      </c>
      <c r="AF394" s="30" t="s">
        <v>137</v>
      </c>
      <c r="AG394" s="30" t="s">
        <v>57</v>
      </c>
      <c r="AH394" s="30" t="s">
        <v>137</v>
      </c>
      <c r="AI394" s="30" t="s">
        <v>137</v>
      </c>
      <c r="AJ394" s="30" t="s">
        <v>137</v>
      </c>
      <c r="AK394" s="41" t="s">
        <v>3056</v>
      </c>
      <c r="AL394" s="41" t="s">
        <v>3057</v>
      </c>
    </row>
    <row r="395" spans="1:38" s="21" customFormat="1" ht="15" customHeight="1" x14ac:dyDescent="0.25">
      <c r="A395" s="30" t="s">
        <v>2235</v>
      </c>
      <c r="B395" s="30" t="s">
        <v>2548</v>
      </c>
      <c r="C395" s="30" t="s">
        <v>2549</v>
      </c>
      <c r="D395" s="30" t="s">
        <v>2550</v>
      </c>
      <c r="E395" s="30">
        <v>340001064</v>
      </c>
      <c r="F395" s="30" t="s">
        <v>90</v>
      </c>
      <c r="G395" s="30" t="s">
        <v>2551</v>
      </c>
      <c r="H395" s="30" t="s">
        <v>147</v>
      </c>
      <c r="I395" s="30" t="s">
        <v>2552</v>
      </c>
      <c r="J395" s="30" t="s">
        <v>2553</v>
      </c>
      <c r="K395" s="30">
        <v>75</v>
      </c>
      <c r="L395" s="30">
        <v>8</v>
      </c>
      <c r="M395" s="30">
        <v>0</v>
      </c>
      <c r="N395" s="30">
        <v>0</v>
      </c>
      <c r="O395" s="30" t="s">
        <v>58</v>
      </c>
      <c r="P395" s="30">
        <v>1.7</v>
      </c>
      <c r="Q395" s="30" t="s">
        <v>2554</v>
      </c>
      <c r="R395" s="30">
        <v>2</v>
      </c>
      <c r="S395" s="30">
        <v>0</v>
      </c>
      <c r="T395" s="30">
        <v>1</v>
      </c>
      <c r="U395" s="30" t="s">
        <v>2555</v>
      </c>
      <c r="V395" s="30" t="s">
        <v>2556</v>
      </c>
      <c r="W395" s="30" t="s">
        <v>2557</v>
      </c>
      <c r="X395" s="30" t="s">
        <v>2558</v>
      </c>
      <c r="Y395" s="30" t="s">
        <v>58</v>
      </c>
      <c r="Z395" s="30" t="s">
        <v>59</v>
      </c>
      <c r="AA395" s="30" t="s">
        <v>59</v>
      </c>
      <c r="AB395" s="30" t="s">
        <v>59</v>
      </c>
      <c r="AC395" s="30" t="s">
        <v>58</v>
      </c>
      <c r="AD395" s="30" t="s">
        <v>58</v>
      </c>
      <c r="AE395" s="30" t="s">
        <v>59</v>
      </c>
      <c r="AF395" s="30" t="s">
        <v>59</v>
      </c>
      <c r="AG395" s="30" t="s">
        <v>58</v>
      </c>
      <c r="AH395" s="30" t="s">
        <v>59</v>
      </c>
      <c r="AI395" s="30" t="s">
        <v>59</v>
      </c>
      <c r="AJ395" s="30" t="s">
        <v>59</v>
      </c>
      <c r="AK395" s="41" t="s">
        <v>2559</v>
      </c>
      <c r="AL395" s="41" t="s">
        <v>2560</v>
      </c>
    </row>
    <row r="396" spans="1:38" s="21" customFormat="1" ht="15" customHeight="1" x14ac:dyDescent="0.25">
      <c r="A396" s="30" t="s">
        <v>2235</v>
      </c>
      <c r="B396" s="30" t="s">
        <v>2548</v>
      </c>
      <c r="C396" s="30" t="s">
        <v>2549</v>
      </c>
      <c r="D396" s="30" t="s">
        <v>2774</v>
      </c>
      <c r="E396" s="30">
        <v>340780642</v>
      </c>
      <c r="F396" s="30" t="s">
        <v>2775</v>
      </c>
      <c r="G396" s="30" t="s">
        <v>2776</v>
      </c>
      <c r="H396" s="30" t="s">
        <v>147</v>
      </c>
      <c r="I396" s="30" t="s">
        <v>2777</v>
      </c>
      <c r="J396" s="30" t="s">
        <v>2778</v>
      </c>
      <c r="K396" s="30">
        <v>180</v>
      </c>
      <c r="L396" s="30">
        <v>23</v>
      </c>
      <c r="M396" s="30">
        <v>12000</v>
      </c>
      <c r="N396" s="30" t="s">
        <v>136</v>
      </c>
      <c r="O396" s="30" t="s">
        <v>82</v>
      </c>
      <c r="P396" s="30">
        <v>3</v>
      </c>
      <c r="Q396" s="30" t="s">
        <v>2554</v>
      </c>
      <c r="R396" s="30">
        <v>4</v>
      </c>
      <c r="S396" s="30">
        <v>1</v>
      </c>
      <c r="T396" s="30">
        <v>4</v>
      </c>
      <c r="U396" s="30" t="s">
        <v>2779</v>
      </c>
      <c r="V396" s="30" t="s">
        <v>2780</v>
      </c>
      <c r="W396" s="30" t="s">
        <v>249</v>
      </c>
      <c r="X396" s="30" t="s">
        <v>239</v>
      </c>
      <c r="Y396" s="30" t="s">
        <v>82</v>
      </c>
      <c r="Z396" s="30" t="s">
        <v>2781</v>
      </c>
      <c r="AA396" s="30" t="s">
        <v>82</v>
      </c>
      <c r="AB396" s="30" t="s">
        <v>82</v>
      </c>
      <c r="AC396" s="30" t="s">
        <v>82</v>
      </c>
      <c r="AD396" s="30" t="s">
        <v>82</v>
      </c>
      <c r="AE396" s="30" t="s">
        <v>82</v>
      </c>
      <c r="AF396" s="30" t="s">
        <v>467</v>
      </c>
      <c r="AG396" s="30" t="s">
        <v>82</v>
      </c>
      <c r="AH396" s="30" t="s">
        <v>82</v>
      </c>
      <c r="AI396" s="30" t="s">
        <v>467</v>
      </c>
      <c r="AJ396" s="30" t="s">
        <v>467</v>
      </c>
      <c r="AK396" s="41"/>
      <c r="AL396" s="41" t="s">
        <v>2782</v>
      </c>
    </row>
    <row r="397" spans="1:38" s="16" customFormat="1" ht="15" customHeight="1" x14ac:dyDescent="0.25">
      <c r="A397" s="30" t="s">
        <v>2235</v>
      </c>
      <c r="B397" s="30" t="s">
        <v>2548</v>
      </c>
      <c r="C397" s="30" t="s">
        <v>2549</v>
      </c>
      <c r="D397" s="30" t="s">
        <v>2798</v>
      </c>
      <c r="E397" s="30">
        <v>340780477</v>
      </c>
      <c r="F397" s="30" t="s">
        <v>1135</v>
      </c>
      <c r="G397" s="30" t="s">
        <v>2799</v>
      </c>
      <c r="H397" s="30" t="s">
        <v>2800</v>
      </c>
      <c r="I397" s="30" t="s">
        <v>2801</v>
      </c>
      <c r="J397" s="30" t="s">
        <v>2802</v>
      </c>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41"/>
      <c r="AL397" s="41" t="s">
        <v>2803</v>
      </c>
    </row>
    <row r="398" spans="1:38" s="22" customFormat="1" ht="15" customHeight="1" x14ac:dyDescent="0.25">
      <c r="A398" s="30" t="s">
        <v>2235</v>
      </c>
      <c r="B398" s="30" t="s">
        <v>2548</v>
      </c>
      <c r="C398" s="30" t="s">
        <v>2549</v>
      </c>
      <c r="D398" s="30" t="s">
        <v>2861</v>
      </c>
      <c r="E398" s="30">
        <v>340000207</v>
      </c>
      <c r="F398" s="30" t="s">
        <v>2862</v>
      </c>
      <c r="G398" s="30" t="s">
        <v>2863</v>
      </c>
      <c r="H398" s="30" t="s">
        <v>564</v>
      </c>
      <c r="I398" s="30" t="s">
        <v>2864</v>
      </c>
      <c r="J398" s="30" t="s">
        <v>2865</v>
      </c>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41"/>
      <c r="AL398" s="41" t="s">
        <v>2866</v>
      </c>
    </row>
    <row r="399" spans="1:38" s="22" customFormat="1" ht="15" customHeight="1" x14ac:dyDescent="0.25">
      <c r="A399" s="30" t="s">
        <v>2235</v>
      </c>
      <c r="B399" s="30" t="s">
        <v>2548</v>
      </c>
      <c r="C399" s="30" t="s">
        <v>2549</v>
      </c>
      <c r="D399" s="30" t="s">
        <v>2904</v>
      </c>
      <c r="E399" s="30">
        <v>3400817813</v>
      </c>
      <c r="F399" s="30" t="s">
        <v>1471</v>
      </c>
      <c r="G399" s="30" t="s">
        <v>1262</v>
      </c>
      <c r="H399" s="30" t="s">
        <v>2905</v>
      </c>
      <c r="I399" s="30" t="s">
        <v>2906</v>
      </c>
      <c r="J399" s="30" t="s">
        <v>2907</v>
      </c>
      <c r="K399" s="30">
        <v>59</v>
      </c>
      <c r="L399" s="30">
        <v>43</v>
      </c>
      <c r="M399" s="30" t="s">
        <v>288</v>
      </c>
      <c r="N399" s="30" t="s">
        <v>288</v>
      </c>
      <c r="O399" s="30" t="s">
        <v>58</v>
      </c>
      <c r="P399" s="30">
        <v>4</v>
      </c>
      <c r="Q399" s="30"/>
      <c r="R399" s="30">
        <v>0</v>
      </c>
      <c r="S399" s="30">
        <v>0</v>
      </c>
      <c r="T399" s="30">
        <v>0</v>
      </c>
      <c r="U399" s="30" t="s">
        <v>2908</v>
      </c>
      <c r="V399" s="30" t="s">
        <v>326</v>
      </c>
      <c r="W399" s="30" t="s">
        <v>2909</v>
      </c>
      <c r="X399" s="30"/>
      <c r="Y399" s="30" t="s">
        <v>58</v>
      </c>
      <c r="Z399" s="30" t="s">
        <v>58</v>
      </c>
      <c r="AA399" s="30" t="s">
        <v>58</v>
      </c>
      <c r="AB399" s="30" t="s">
        <v>58</v>
      </c>
      <c r="AC399" s="30" t="s">
        <v>58</v>
      </c>
      <c r="AD399" s="30" t="s">
        <v>58</v>
      </c>
      <c r="AE399" s="30" t="s">
        <v>58</v>
      </c>
      <c r="AF399" s="30" t="s">
        <v>59</v>
      </c>
      <c r="AG399" s="30" t="s">
        <v>58</v>
      </c>
      <c r="AH399" s="30" t="s">
        <v>58</v>
      </c>
      <c r="AI399" s="30" t="s">
        <v>58</v>
      </c>
      <c r="AJ399" s="30" t="s">
        <v>58</v>
      </c>
      <c r="AK399" s="41"/>
      <c r="AL399" s="41" t="s">
        <v>2910</v>
      </c>
    </row>
    <row r="400" spans="1:38" s="22" customFormat="1" ht="15" customHeight="1" x14ac:dyDescent="0.25">
      <c r="A400" s="30" t="s">
        <v>2235</v>
      </c>
      <c r="B400" s="30" t="s">
        <v>2548</v>
      </c>
      <c r="C400" s="30" t="s">
        <v>2549</v>
      </c>
      <c r="D400" s="30" t="s">
        <v>3066</v>
      </c>
      <c r="E400" s="30" t="s">
        <v>136</v>
      </c>
      <c r="F400" s="30" t="s">
        <v>90</v>
      </c>
      <c r="G400" s="30" t="s">
        <v>3067</v>
      </c>
      <c r="H400" s="30" t="s">
        <v>3068</v>
      </c>
      <c r="I400" s="30" t="s">
        <v>2552</v>
      </c>
      <c r="J400" s="30" t="s">
        <v>2553</v>
      </c>
      <c r="K400" s="30">
        <v>75</v>
      </c>
      <c r="L400" s="30">
        <v>8</v>
      </c>
      <c r="M400" s="30">
        <v>0</v>
      </c>
      <c r="N400" s="30">
        <v>0</v>
      </c>
      <c r="O400" s="30" t="s">
        <v>58</v>
      </c>
      <c r="P400" s="30">
        <v>1.7</v>
      </c>
      <c r="Q400" s="30" t="s">
        <v>2554</v>
      </c>
      <c r="R400" s="30">
        <v>2</v>
      </c>
      <c r="S400" s="30">
        <v>0</v>
      </c>
      <c r="T400" s="30">
        <v>1</v>
      </c>
      <c r="U400" s="30" t="s">
        <v>3069</v>
      </c>
      <c r="V400" s="30" t="s">
        <v>3070</v>
      </c>
      <c r="W400" s="30" t="s">
        <v>3071</v>
      </c>
      <c r="X400" s="30" t="s">
        <v>3072</v>
      </c>
      <c r="Y400" s="30" t="s">
        <v>58</v>
      </c>
      <c r="Z400" s="30" t="s">
        <v>59</v>
      </c>
      <c r="AA400" s="30" t="s">
        <v>59</v>
      </c>
      <c r="AB400" s="30" t="s">
        <v>59</v>
      </c>
      <c r="AC400" s="30" t="s">
        <v>58</v>
      </c>
      <c r="AD400" s="30" t="s">
        <v>58</v>
      </c>
      <c r="AE400" s="30" t="s">
        <v>59</v>
      </c>
      <c r="AF400" s="30" t="s">
        <v>59</v>
      </c>
      <c r="AG400" s="30" t="s">
        <v>58</v>
      </c>
      <c r="AH400" s="30" t="s">
        <v>59</v>
      </c>
      <c r="AI400" s="30" t="s">
        <v>59</v>
      </c>
      <c r="AJ400" s="30" t="s">
        <v>59</v>
      </c>
      <c r="AK400" s="41" t="s">
        <v>2559</v>
      </c>
      <c r="AL400" s="41" t="s">
        <v>2560</v>
      </c>
    </row>
    <row r="401" spans="1:38" s="20" customFormat="1" ht="15" customHeight="1" x14ac:dyDescent="0.25">
      <c r="A401" s="30" t="s">
        <v>2235</v>
      </c>
      <c r="B401" s="30" t="s">
        <v>2548</v>
      </c>
      <c r="C401" s="30" t="s">
        <v>2897</v>
      </c>
      <c r="D401" s="30" t="s">
        <v>2898</v>
      </c>
      <c r="E401" s="30">
        <v>340000272</v>
      </c>
      <c r="F401" s="30" t="s">
        <v>2264</v>
      </c>
      <c r="G401" s="30" t="s">
        <v>2899</v>
      </c>
      <c r="H401" s="30" t="s">
        <v>313</v>
      </c>
      <c r="I401" s="30" t="s">
        <v>2900</v>
      </c>
      <c r="J401" s="30" t="s">
        <v>2901</v>
      </c>
      <c r="K401" s="30">
        <v>250</v>
      </c>
      <c r="L401" s="30"/>
      <c r="M401" s="30">
        <v>22000</v>
      </c>
      <c r="N401" s="30">
        <v>0</v>
      </c>
      <c r="O401" s="30" t="s">
        <v>59</v>
      </c>
      <c r="P401" s="30">
        <v>1</v>
      </c>
      <c r="Q401" s="30"/>
      <c r="R401" s="30">
        <v>1</v>
      </c>
      <c r="S401" s="30">
        <v>0</v>
      </c>
      <c r="T401" s="30">
        <v>2</v>
      </c>
      <c r="U401" s="30" t="s">
        <v>256</v>
      </c>
      <c r="V401" s="30" t="s">
        <v>497</v>
      </c>
      <c r="W401" s="30" t="s">
        <v>288</v>
      </c>
      <c r="X401" s="30" t="s">
        <v>288</v>
      </c>
      <c r="Y401" s="30" t="s">
        <v>58</v>
      </c>
      <c r="Z401" s="30" t="s">
        <v>59</v>
      </c>
      <c r="AA401" s="30" t="s">
        <v>58</v>
      </c>
      <c r="AB401" s="30" t="s">
        <v>59</v>
      </c>
      <c r="AC401" s="30" t="s">
        <v>58</v>
      </c>
      <c r="AD401" s="30" t="s">
        <v>58</v>
      </c>
      <c r="AE401" s="30" t="s">
        <v>59</v>
      </c>
      <c r="AF401" s="30" t="s">
        <v>58</v>
      </c>
      <c r="AG401" s="30" t="s">
        <v>57</v>
      </c>
      <c r="AH401" s="30" t="s">
        <v>58</v>
      </c>
      <c r="AI401" s="30" t="s">
        <v>59</v>
      </c>
      <c r="AJ401" s="30" t="s">
        <v>59</v>
      </c>
      <c r="AK401" s="41" t="s">
        <v>2902</v>
      </c>
      <c r="AL401" s="41" t="s">
        <v>2903</v>
      </c>
    </row>
    <row r="402" spans="1:38" s="20" customFormat="1" ht="15" customHeight="1" x14ac:dyDescent="0.25">
      <c r="A402" s="30" t="s">
        <v>2235</v>
      </c>
      <c r="B402" s="30" t="s">
        <v>2548</v>
      </c>
      <c r="C402" s="30" t="s">
        <v>2674</v>
      </c>
      <c r="D402" s="30" t="s">
        <v>2675</v>
      </c>
      <c r="E402" s="30">
        <v>340011295</v>
      </c>
      <c r="F402" s="30" t="s">
        <v>2676</v>
      </c>
      <c r="G402" s="30" t="s">
        <v>2677</v>
      </c>
      <c r="H402" s="30" t="s">
        <v>2678</v>
      </c>
      <c r="I402" s="30" t="s">
        <v>2679</v>
      </c>
      <c r="J402" s="30" t="s">
        <v>2680</v>
      </c>
      <c r="K402" s="30">
        <v>402</v>
      </c>
      <c r="L402" s="30">
        <v>53</v>
      </c>
      <c r="M402" s="30">
        <v>34762</v>
      </c>
      <c r="N402" s="30">
        <v>612</v>
      </c>
      <c r="O402" s="30" t="s">
        <v>59</v>
      </c>
      <c r="P402" s="30">
        <v>0</v>
      </c>
      <c r="Q402" s="30" t="s">
        <v>2554</v>
      </c>
      <c r="R402" s="30">
        <v>0</v>
      </c>
      <c r="S402" s="30">
        <v>0</v>
      </c>
      <c r="T402" s="30">
        <v>0</v>
      </c>
      <c r="U402" s="30" t="s">
        <v>2681</v>
      </c>
      <c r="V402" s="30" t="s">
        <v>2682</v>
      </c>
      <c r="W402" s="30" t="s">
        <v>2683</v>
      </c>
      <c r="X402" s="30" t="s">
        <v>2684</v>
      </c>
      <c r="Y402" s="30" t="s">
        <v>58</v>
      </c>
      <c r="Z402" s="30" t="s">
        <v>59</v>
      </c>
      <c r="AA402" s="30" t="s">
        <v>58</v>
      </c>
      <c r="AB402" s="30" t="s">
        <v>58</v>
      </c>
      <c r="AC402" s="30" t="s">
        <v>58</v>
      </c>
      <c r="AD402" s="30" t="s">
        <v>58</v>
      </c>
      <c r="AE402" s="30" t="s">
        <v>58</v>
      </c>
      <c r="AF402" s="30" t="s">
        <v>58</v>
      </c>
      <c r="AG402" s="30" t="s">
        <v>58</v>
      </c>
      <c r="AH402" s="30" t="s">
        <v>58</v>
      </c>
      <c r="AI402" s="30" t="s">
        <v>58</v>
      </c>
      <c r="AJ402" s="30" t="s">
        <v>59</v>
      </c>
      <c r="AK402" s="41"/>
      <c r="AL402" s="41" t="s">
        <v>2685</v>
      </c>
    </row>
    <row r="403" spans="1:38" s="20" customFormat="1" ht="15" customHeight="1" x14ac:dyDescent="0.25">
      <c r="A403" s="30" t="s">
        <v>2235</v>
      </c>
      <c r="B403" s="30" t="s">
        <v>2571</v>
      </c>
      <c r="C403" s="30" t="s">
        <v>2572</v>
      </c>
      <c r="D403" s="30" t="s">
        <v>2573</v>
      </c>
      <c r="E403" s="30">
        <v>970400305</v>
      </c>
      <c r="F403" s="30" t="s">
        <v>1093</v>
      </c>
      <c r="G403" s="30" t="s">
        <v>2574</v>
      </c>
      <c r="H403" s="30" t="s">
        <v>275</v>
      </c>
      <c r="I403" s="30" t="s">
        <v>2575</v>
      </c>
      <c r="J403" s="30" t="s">
        <v>2576</v>
      </c>
      <c r="K403" s="30"/>
      <c r="L403" s="30"/>
      <c r="M403" s="30"/>
      <c r="N403" s="30"/>
      <c r="O403" s="30" t="s">
        <v>59</v>
      </c>
      <c r="P403" s="30" t="s">
        <v>2577</v>
      </c>
      <c r="Q403" s="30" t="s">
        <v>2578</v>
      </c>
      <c r="R403" s="30">
        <v>0</v>
      </c>
      <c r="S403" s="30">
        <v>0</v>
      </c>
      <c r="T403" s="30">
        <v>2</v>
      </c>
      <c r="U403" s="30" t="s">
        <v>2579</v>
      </c>
      <c r="V403" s="30" t="s">
        <v>2580</v>
      </c>
      <c r="W403" s="30"/>
      <c r="X403" s="30"/>
      <c r="Y403" s="30" t="s">
        <v>58</v>
      </c>
      <c r="Z403" s="30" t="s">
        <v>59</v>
      </c>
      <c r="AA403" s="30" t="s">
        <v>2581</v>
      </c>
      <c r="AB403" s="30" t="s">
        <v>58</v>
      </c>
      <c r="AC403" s="30" t="s">
        <v>58</v>
      </c>
      <c r="AD403" s="30" t="s">
        <v>58</v>
      </c>
      <c r="AE403" s="30" t="s">
        <v>58</v>
      </c>
      <c r="AF403" s="30" t="s">
        <v>59</v>
      </c>
      <c r="AG403" s="30" t="s">
        <v>59</v>
      </c>
      <c r="AH403" s="30" t="s">
        <v>58</v>
      </c>
      <c r="AI403" s="30" t="s">
        <v>58</v>
      </c>
      <c r="AJ403" s="30" t="s">
        <v>59</v>
      </c>
      <c r="AK403" s="41" t="s">
        <v>2582</v>
      </c>
      <c r="AL403" s="41" t="s">
        <v>2583</v>
      </c>
    </row>
    <row r="404" spans="1:38" s="20" customFormat="1" ht="15" customHeight="1" x14ac:dyDescent="0.25">
      <c r="A404" s="30" t="s">
        <v>2235</v>
      </c>
      <c r="B404" s="30" t="s">
        <v>2816</v>
      </c>
      <c r="C404" s="30" t="s">
        <v>2911</v>
      </c>
      <c r="D404" s="30" t="s">
        <v>2912</v>
      </c>
      <c r="E404" s="30">
        <v>970462081</v>
      </c>
      <c r="F404" s="30" t="s">
        <v>294</v>
      </c>
      <c r="G404" s="30" t="s">
        <v>2913</v>
      </c>
      <c r="H404" s="30" t="s">
        <v>2914</v>
      </c>
      <c r="I404" s="30" t="s">
        <v>2915</v>
      </c>
      <c r="J404" s="30" t="s">
        <v>2916</v>
      </c>
      <c r="K404" s="30">
        <v>104</v>
      </c>
      <c r="L404" s="30">
        <v>42</v>
      </c>
      <c r="M404" s="30">
        <v>0</v>
      </c>
      <c r="N404" s="30">
        <v>1307</v>
      </c>
      <c r="O404" s="30" t="s">
        <v>59</v>
      </c>
      <c r="P404" s="30">
        <v>0</v>
      </c>
      <c r="Q404" s="30" t="s">
        <v>2917</v>
      </c>
      <c r="R404" s="30">
        <v>0</v>
      </c>
      <c r="S404" s="30">
        <v>0</v>
      </c>
      <c r="T404" s="30">
        <v>0</v>
      </c>
      <c r="U404" s="30" t="s">
        <v>288</v>
      </c>
      <c r="V404" s="30" t="s">
        <v>288</v>
      </c>
      <c r="W404" s="30" t="s">
        <v>288</v>
      </c>
      <c r="X404" s="30" t="s">
        <v>288</v>
      </c>
      <c r="Y404" s="30" t="s">
        <v>59</v>
      </c>
      <c r="Z404" s="30" t="s">
        <v>59</v>
      </c>
      <c r="AA404" s="30" t="s">
        <v>59</v>
      </c>
      <c r="AB404" s="30" t="s">
        <v>59</v>
      </c>
      <c r="AC404" s="30" t="s">
        <v>59</v>
      </c>
      <c r="AD404" s="30" t="s">
        <v>58</v>
      </c>
      <c r="AE404" s="30" t="s">
        <v>58</v>
      </c>
      <c r="AF404" s="30" t="s">
        <v>59</v>
      </c>
      <c r="AG404" s="30" t="s">
        <v>59</v>
      </c>
      <c r="AH404" s="30" t="s">
        <v>58</v>
      </c>
      <c r="AI404" s="30" t="s">
        <v>58</v>
      </c>
      <c r="AJ404" s="30" t="s">
        <v>59</v>
      </c>
      <c r="AK404" s="41" t="s">
        <v>288</v>
      </c>
      <c r="AL404" s="41" t="s">
        <v>2918</v>
      </c>
    </row>
    <row r="405" spans="1:38" s="20" customFormat="1" ht="15" customHeight="1" x14ac:dyDescent="0.25">
      <c r="A405" s="30" t="s">
        <v>2235</v>
      </c>
      <c r="B405" s="30" t="s">
        <v>2816</v>
      </c>
      <c r="C405" s="30" t="s">
        <v>2572</v>
      </c>
      <c r="D405" s="30" t="s">
        <v>2578</v>
      </c>
      <c r="E405" s="30">
        <v>970408589</v>
      </c>
      <c r="F405" s="30" t="s">
        <v>2817</v>
      </c>
      <c r="G405" s="30" t="s">
        <v>2818</v>
      </c>
      <c r="H405" s="30" t="s">
        <v>2819</v>
      </c>
      <c r="I405" s="30" t="s">
        <v>2820</v>
      </c>
      <c r="J405" s="30" t="s">
        <v>2821</v>
      </c>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41"/>
      <c r="AL405" s="41" t="s">
        <v>2822</v>
      </c>
    </row>
    <row r="406" spans="1:38" s="22" customFormat="1" ht="15" customHeight="1" x14ac:dyDescent="0.25">
      <c r="A406" s="30" t="s">
        <v>2235</v>
      </c>
      <c r="B406" s="30" t="s">
        <v>2816</v>
      </c>
      <c r="C406" s="30" t="s">
        <v>2919</v>
      </c>
      <c r="D406" s="30" t="s">
        <v>2920</v>
      </c>
      <c r="E406" s="30">
        <v>970411005</v>
      </c>
      <c r="F406" s="30" t="s">
        <v>2921</v>
      </c>
      <c r="G406" s="30" t="s">
        <v>2922</v>
      </c>
      <c r="H406" s="30" t="s">
        <v>2923</v>
      </c>
      <c r="I406" s="30" t="s">
        <v>2924</v>
      </c>
      <c r="J406" s="30" t="s">
        <v>2925</v>
      </c>
      <c r="K406" s="30">
        <v>200</v>
      </c>
      <c r="L406" s="30">
        <v>105</v>
      </c>
      <c r="M406" s="30"/>
      <c r="N406" s="30" t="s">
        <v>136</v>
      </c>
      <c r="O406" s="30" t="s">
        <v>59</v>
      </c>
      <c r="P406" s="30">
        <v>0</v>
      </c>
      <c r="Q406" s="30" t="s">
        <v>2917</v>
      </c>
      <c r="R406" s="30">
        <v>0</v>
      </c>
      <c r="S406" s="30">
        <v>0</v>
      </c>
      <c r="T406" s="30">
        <v>0</v>
      </c>
      <c r="U406" s="30" t="s">
        <v>730</v>
      </c>
      <c r="V406" s="30" t="s">
        <v>2926</v>
      </c>
      <c r="W406" s="30" t="s">
        <v>2927</v>
      </c>
      <c r="X406" s="30" t="s">
        <v>2928</v>
      </c>
      <c r="Y406" s="30" t="s">
        <v>58</v>
      </c>
      <c r="Z406" s="30" t="s">
        <v>59</v>
      </c>
      <c r="AA406" s="30" t="s">
        <v>59</v>
      </c>
      <c r="AB406" s="30" t="s">
        <v>59</v>
      </c>
      <c r="AC406" s="30" t="s">
        <v>59</v>
      </c>
      <c r="AD406" s="30" t="s">
        <v>58</v>
      </c>
      <c r="AE406" s="30" t="s">
        <v>59</v>
      </c>
      <c r="AF406" s="30" t="s">
        <v>59</v>
      </c>
      <c r="AG406" s="30" t="s">
        <v>59</v>
      </c>
      <c r="AH406" s="30" t="s">
        <v>59</v>
      </c>
      <c r="AI406" s="30" t="s">
        <v>59</v>
      </c>
      <c r="AJ406" s="30" t="s">
        <v>59</v>
      </c>
      <c r="AK406" s="41" t="s">
        <v>288</v>
      </c>
      <c r="AL406" s="41" t="s">
        <v>2929</v>
      </c>
    </row>
    <row r="407" spans="1:38" s="18" customFormat="1" ht="15" customHeight="1" x14ac:dyDescent="0.25">
      <c r="A407" s="30" t="s">
        <v>2235</v>
      </c>
      <c r="B407" s="30" t="s">
        <v>2816</v>
      </c>
      <c r="C407" s="30" t="s">
        <v>2919</v>
      </c>
      <c r="D407" s="30" t="s">
        <v>2930</v>
      </c>
      <c r="E407" s="30">
        <v>970421038</v>
      </c>
      <c r="F407" s="30" t="s">
        <v>2931</v>
      </c>
      <c r="G407" s="30" t="s">
        <v>2932</v>
      </c>
      <c r="H407" s="30" t="s">
        <v>2179</v>
      </c>
      <c r="I407" s="30" t="s">
        <v>2933</v>
      </c>
      <c r="J407" s="30" t="s">
        <v>2934</v>
      </c>
      <c r="K407" s="30">
        <v>228</v>
      </c>
      <c r="L407" s="30">
        <v>4</v>
      </c>
      <c r="M407" s="30">
        <v>46000</v>
      </c>
      <c r="N407" s="30">
        <v>1603</v>
      </c>
      <c r="O407" s="30" t="s">
        <v>59</v>
      </c>
      <c r="P407" s="30">
        <v>0</v>
      </c>
      <c r="Q407" s="30" t="s">
        <v>2917</v>
      </c>
      <c r="R407" s="30">
        <v>0</v>
      </c>
      <c r="S407" s="30">
        <v>0</v>
      </c>
      <c r="T407" s="30">
        <v>0</v>
      </c>
      <c r="U407" s="30" t="s">
        <v>856</v>
      </c>
      <c r="V407" s="30" t="s">
        <v>288</v>
      </c>
      <c r="W407" s="30" t="s">
        <v>288</v>
      </c>
      <c r="X407" s="30" t="s">
        <v>288</v>
      </c>
      <c r="Y407" s="30" t="s">
        <v>58</v>
      </c>
      <c r="Z407" s="30" t="s">
        <v>59</v>
      </c>
      <c r="AA407" s="30" t="s">
        <v>58</v>
      </c>
      <c r="AB407" s="30" t="s">
        <v>58</v>
      </c>
      <c r="AC407" s="30" t="s">
        <v>58</v>
      </c>
      <c r="AD407" s="30" t="s">
        <v>58</v>
      </c>
      <c r="AE407" s="30" t="s">
        <v>59</v>
      </c>
      <c r="AF407" s="30" t="s">
        <v>59</v>
      </c>
      <c r="AG407" s="30" t="s">
        <v>58</v>
      </c>
      <c r="AH407" s="30" t="s">
        <v>58</v>
      </c>
      <c r="AI407" s="30" t="s">
        <v>58</v>
      </c>
      <c r="AJ407" s="30" t="s">
        <v>59</v>
      </c>
      <c r="AK407" s="41" t="s">
        <v>2935</v>
      </c>
      <c r="AL407" s="41" t="s">
        <v>2936</v>
      </c>
    </row>
    <row r="408" spans="1:38" s="18" customFormat="1" ht="15" customHeight="1" x14ac:dyDescent="0.25">
      <c r="A408" s="30" t="s">
        <v>2235</v>
      </c>
      <c r="B408" s="30" t="s">
        <v>2236</v>
      </c>
      <c r="C408" s="30" t="s">
        <v>2937</v>
      </c>
      <c r="D408" s="30" t="s">
        <v>2938</v>
      </c>
      <c r="E408" s="30">
        <v>400780193</v>
      </c>
      <c r="F408" s="30" t="s">
        <v>2939</v>
      </c>
      <c r="G408" s="30" t="s">
        <v>2940</v>
      </c>
      <c r="H408" s="30" t="s">
        <v>2941</v>
      </c>
      <c r="I408" s="30" t="s">
        <v>2942</v>
      </c>
      <c r="J408" s="30" t="s">
        <v>2943</v>
      </c>
      <c r="K408" s="30">
        <v>316</v>
      </c>
      <c r="L408" s="30">
        <v>23</v>
      </c>
      <c r="M408" s="30">
        <v>48704</v>
      </c>
      <c r="N408" s="30">
        <v>1134</v>
      </c>
      <c r="O408" s="30" t="s">
        <v>59</v>
      </c>
      <c r="P408" s="30">
        <v>1</v>
      </c>
      <c r="Q408" s="30" t="s">
        <v>2245</v>
      </c>
      <c r="R408" s="30">
        <v>0</v>
      </c>
      <c r="S408" s="30">
        <v>0</v>
      </c>
      <c r="T408" s="30">
        <v>3</v>
      </c>
      <c r="U408" s="30" t="s">
        <v>2944</v>
      </c>
      <c r="V408" s="30" t="s">
        <v>156</v>
      </c>
      <c r="W408" s="30" t="s">
        <v>398</v>
      </c>
      <c r="X408" s="30" t="s">
        <v>239</v>
      </c>
      <c r="Y408" s="30" t="s">
        <v>58</v>
      </c>
      <c r="Z408" s="30" t="s">
        <v>59</v>
      </c>
      <c r="AA408" s="30" t="s">
        <v>58</v>
      </c>
      <c r="AB408" s="30" t="s">
        <v>58</v>
      </c>
      <c r="AC408" s="30" t="s">
        <v>58</v>
      </c>
      <c r="AD408" s="30" t="s">
        <v>58</v>
      </c>
      <c r="AE408" s="30" t="s">
        <v>58</v>
      </c>
      <c r="AF408" s="30" t="s">
        <v>59</v>
      </c>
      <c r="AG408" s="30" t="s">
        <v>58</v>
      </c>
      <c r="AH408" s="30" t="s">
        <v>58</v>
      </c>
      <c r="AI408" s="30" t="s">
        <v>58</v>
      </c>
      <c r="AJ408" s="30" t="s">
        <v>59</v>
      </c>
      <c r="AK408" s="41" t="s">
        <v>2945</v>
      </c>
      <c r="AL408" s="41" t="s">
        <v>2946</v>
      </c>
    </row>
    <row r="409" spans="1:38" s="18" customFormat="1" ht="15" customHeight="1" x14ac:dyDescent="0.25">
      <c r="A409" s="30" t="s">
        <v>2235</v>
      </c>
      <c r="B409" s="30" t="s">
        <v>2236</v>
      </c>
      <c r="C409" s="30" t="s">
        <v>2237</v>
      </c>
      <c r="D409" s="30" t="s">
        <v>2238</v>
      </c>
      <c r="E409" s="30">
        <v>400011177</v>
      </c>
      <c r="F409" s="30" t="s">
        <v>2239</v>
      </c>
      <c r="G409" s="30" t="s">
        <v>2240</v>
      </c>
      <c r="H409" s="30" t="s">
        <v>2241</v>
      </c>
      <c r="I409" s="30" t="s">
        <v>2242</v>
      </c>
      <c r="J409" s="30" t="s">
        <v>2243</v>
      </c>
      <c r="K409" s="30">
        <v>849</v>
      </c>
      <c r="L409" s="30" t="s">
        <v>2244</v>
      </c>
      <c r="M409" s="30">
        <v>37744</v>
      </c>
      <c r="N409" s="30">
        <v>1246</v>
      </c>
      <c r="O409" s="30" t="s">
        <v>58</v>
      </c>
      <c r="P409" s="30">
        <v>2</v>
      </c>
      <c r="Q409" s="30" t="s">
        <v>2245</v>
      </c>
      <c r="R409" s="30">
        <v>2</v>
      </c>
      <c r="S409" s="30">
        <v>0</v>
      </c>
      <c r="T409" s="30">
        <v>12</v>
      </c>
      <c r="U409" s="30" t="s">
        <v>397</v>
      </c>
      <c r="V409" s="30" t="s">
        <v>156</v>
      </c>
      <c r="W409" s="30" t="s">
        <v>247</v>
      </c>
      <c r="X409" s="30" t="s">
        <v>781</v>
      </c>
      <c r="Y409" s="30" t="s">
        <v>58</v>
      </c>
      <c r="Z409" s="30" t="s">
        <v>59</v>
      </c>
      <c r="AA409" s="30" t="s">
        <v>58</v>
      </c>
      <c r="AB409" s="30" t="s">
        <v>58</v>
      </c>
      <c r="AC409" s="30" t="s">
        <v>58</v>
      </c>
      <c r="AD409" s="30" t="s">
        <v>58</v>
      </c>
      <c r="AE409" s="30" t="s">
        <v>58</v>
      </c>
      <c r="AF409" s="30" t="s">
        <v>58</v>
      </c>
      <c r="AG409" s="30" t="s">
        <v>58</v>
      </c>
      <c r="AH409" s="30" t="s">
        <v>58</v>
      </c>
      <c r="AI409" s="30" t="s">
        <v>58</v>
      </c>
      <c r="AJ409" s="30" t="s">
        <v>59</v>
      </c>
      <c r="AK409" s="41" t="s">
        <v>2246</v>
      </c>
      <c r="AL409" s="41" t="s">
        <v>2247</v>
      </c>
    </row>
    <row r="410" spans="1:38" s="18" customFormat="1" ht="15" customHeight="1" x14ac:dyDescent="0.25">
      <c r="A410" s="30" t="s">
        <v>2235</v>
      </c>
      <c r="B410" s="30" t="s">
        <v>2288</v>
      </c>
      <c r="C410" s="30" t="s">
        <v>2289</v>
      </c>
      <c r="D410" s="30" t="s">
        <v>2290</v>
      </c>
      <c r="E410" s="30">
        <v>460780216</v>
      </c>
      <c r="F410" s="30" t="s">
        <v>2291</v>
      </c>
      <c r="G410" s="30" t="s">
        <v>2292</v>
      </c>
      <c r="H410" s="30" t="s">
        <v>2293</v>
      </c>
      <c r="I410" s="30" t="s">
        <v>2294</v>
      </c>
      <c r="J410" s="30" t="s">
        <v>2295</v>
      </c>
      <c r="K410" s="30">
        <v>349</v>
      </c>
      <c r="L410" s="30">
        <v>57</v>
      </c>
      <c r="M410" s="30">
        <v>25408</v>
      </c>
      <c r="N410" s="30">
        <v>714</v>
      </c>
      <c r="O410" s="30" t="s">
        <v>58</v>
      </c>
      <c r="P410" s="30" t="s">
        <v>2296</v>
      </c>
      <c r="Q410" s="30" t="s">
        <v>2256</v>
      </c>
      <c r="R410" s="30">
        <v>0</v>
      </c>
      <c r="S410" s="30">
        <v>0</v>
      </c>
      <c r="T410" s="30">
        <v>32</v>
      </c>
      <c r="U410" s="30" t="s">
        <v>239</v>
      </c>
      <c r="V410" s="30" t="s">
        <v>247</v>
      </c>
      <c r="W410" s="30" t="s">
        <v>2297</v>
      </c>
      <c r="X410" s="30" t="s">
        <v>2298</v>
      </c>
      <c r="Y410" s="30" t="s">
        <v>58</v>
      </c>
      <c r="Z410" s="30" t="s">
        <v>58</v>
      </c>
      <c r="AA410" s="30" t="s">
        <v>58</v>
      </c>
      <c r="AB410" s="30" t="s">
        <v>58</v>
      </c>
      <c r="AC410" s="30" t="s">
        <v>58</v>
      </c>
      <c r="AD410" s="30" t="s">
        <v>58</v>
      </c>
      <c r="AE410" s="30" t="s">
        <v>58</v>
      </c>
      <c r="AF410" s="30" t="s">
        <v>58</v>
      </c>
      <c r="AG410" s="30" t="s">
        <v>58</v>
      </c>
      <c r="AH410" s="30" t="s">
        <v>58</v>
      </c>
      <c r="AI410" s="30" t="s">
        <v>58</v>
      </c>
      <c r="AJ410" s="30" t="s">
        <v>59</v>
      </c>
      <c r="AK410" s="41" t="s">
        <v>2299</v>
      </c>
      <c r="AL410" s="41" t="s">
        <v>2300</v>
      </c>
    </row>
    <row r="411" spans="1:38" s="18" customFormat="1" ht="15" customHeight="1" x14ac:dyDescent="0.25">
      <c r="A411" s="30" t="s">
        <v>2235</v>
      </c>
      <c r="B411" s="30" t="s">
        <v>2391</v>
      </c>
      <c r="C411" s="30" t="s">
        <v>2392</v>
      </c>
      <c r="D411" s="30" t="s">
        <v>2393</v>
      </c>
      <c r="E411" s="30">
        <v>470016171</v>
      </c>
      <c r="F411" s="30" t="s">
        <v>691</v>
      </c>
      <c r="G411" s="30" t="s">
        <v>2394</v>
      </c>
      <c r="H411" s="30" t="s">
        <v>2395</v>
      </c>
      <c r="I411" s="30" t="s">
        <v>2396</v>
      </c>
      <c r="J411" s="30" t="s">
        <v>2397</v>
      </c>
      <c r="K411" s="30">
        <v>397</v>
      </c>
      <c r="L411" s="30" t="s">
        <v>2398</v>
      </c>
      <c r="M411" s="30">
        <v>35615</v>
      </c>
      <c r="N411" s="30">
        <v>1003</v>
      </c>
      <c r="O411" s="30" t="s">
        <v>58</v>
      </c>
      <c r="P411" s="30" t="s">
        <v>2399</v>
      </c>
      <c r="Q411" s="30" t="s">
        <v>2245</v>
      </c>
      <c r="R411" s="30">
        <v>1</v>
      </c>
      <c r="S411" s="30" t="s">
        <v>2400</v>
      </c>
      <c r="T411" s="30">
        <v>2</v>
      </c>
      <c r="U411" s="30" t="s">
        <v>2401</v>
      </c>
      <c r="V411" s="30" t="s">
        <v>398</v>
      </c>
      <c r="W411" s="30" t="s">
        <v>699</v>
      </c>
      <c r="X411" s="30" t="s">
        <v>248</v>
      </c>
      <c r="Y411" s="30" t="s">
        <v>57</v>
      </c>
      <c r="Z411" s="30" t="s">
        <v>137</v>
      </c>
      <c r="AA411" s="30" t="s">
        <v>57</v>
      </c>
      <c r="AB411" s="30" t="s">
        <v>57</v>
      </c>
      <c r="AC411" s="30" t="s">
        <v>57</v>
      </c>
      <c r="AD411" s="30" t="s">
        <v>57</v>
      </c>
      <c r="AE411" s="30" t="s">
        <v>57</v>
      </c>
      <c r="AF411" s="30" t="s">
        <v>57</v>
      </c>
      <c r="AG411" s="30" t="s">
        <v>57</v>
      </c>
      <c r="AH411" s="30" t="s">
        <v>57</v>
      </c>
      <c r="AI411" s="30" t="s">
        <v>57</v>
      </c>
      <c r="AJ411" s="30" t="s">
        <v>57</v>
      </c>
      <c r="AK411" s="41"/>
      <c r="AL411" s="41" t="s">
        <v>2402</v>
      </c>
    </row>
    <row r="412" spans="1:38" s="18" customFormat="1" ht="15" customHeight="1" x14ac:dyDescent="0.25">
      <c r="A412" s="30" t="s">
        <v>2235</v>
      </c>
      <c r="B412" s="30" t="s">
        <v>2715</v>
      </c>
      <c r="C412" s="30" t="s">
        <v>2716</v>
      </c>
      <c r="D412" s="30" t="s">
        <v>2717</v>
      </c>
      <c r="E412" s="30">
        <v>480780097</v>
      </c>
      <c r="F412" s="30" t="s">
        <v>2718</v>
      </c>
      <c r="G412" s="30" t="s">
        <v>2719</v>
      </c>
      <c r="H412" s="30" t="s">
        <v>2720</v>
      </c>
      <c r="I412" s="30" t="s">
        <v>2721</v>
      </c>
      <c r="J412" s="30" t="s">
        <v>2722</v>
      </c>
      <c r="K412" s="30">
        <v>159</v>
      </c>
      <c r="L412" s="30">
        <v>31</v>
      </c>
      <c r="M412" s="30">
        <v>19617</v>
      </c>
      <c r="N412" s="30">
        <v>440</v>
      </c>
      <c r="O412" s="30" t="s">
        <v>59</v>
      </c>
      <c r="P412" s="30">
        <v>0</v>
      </c>
      <c r="Q412" s="30" t="s">
        <v>2554</v>
      </c>
      <c r="R412" s="30">
        <v>0</v>
      </c>
      <c r="S412" s="30">
        <v>0</v>
      </c>
      <c r="T412" s="30">
        <v>0</v>
      </c>
      <c r="U412" s="30" t="s">
        <v>2723</v>
      </c>
      <c r="V412" s="30" t="s">
        <v>2724</v>
      </c>
      <c r="W412" s="30"/>
      <c r="X412" s="30"/>
      <c r="Y412" s="30" t="s">
        <v>58</v>
      </c>
      <c r="Z412" s="30" t="s">
        <v>58</v>
      </c>
      <c r="AA412" s="30" t="s">
        <v>58</v>
      </c>
      <c r="AB412" s="30" t="s">
        <v>58</v>
      </c>
      <c r="AC412" s="30" t="s">
        <v>58</v>
      </c>
      <c r="AD412" s="30" t="s">
        <v>58</v>
      </c>
      <c r="AE412" s="30" t="s">
        <v>59</v>
      </c>
      <c r="AF412" s="30" t="s">
        <v>59</v>
      </c>
      <c r="AG412" s="30" t="s">
        <v>58</v>
      </c>
      <c r="AH412" s="30" t="s">
        <v>58</v>
      </c>
      <c r="AI412" s="30" t="s">
        <v>59</v>
      </c>
      <c r="AJ412" s="30" t="s">
        <v>2725</v>
      </c>
      <c r="AK412" s="41"/>
      <c r="AL412" s="41" t="s">
        <v>2726</v>
      </c>
    </row>
    <row r="413" spans="1:38" s="17" customFormat="1" ht="15" customHeight="1" x14ac:dyDescent="0.25">
      <c r="A413" s="30" t="s">
        <v>2235</v>
      </c>
      <c r="B413" s="30" t="s">
        <v>2715</v>
      </c>
      <c r="C413" s="30" t="s">
        <v>3058</v>
      </c>
      <c r="D413" s="30" t="s">
        <v>3059</v>
      </c>
      <c r="E413" s="30">
        <v>480780147</v>
      </c>
      <c r="F413" s="30" t="s">
        <v>3060</v>
      </c>
      <c r="G413" s="30" t="s">
        <v>596</v>
      </c>
      <c r="H413" s="30" t="s">
        <v>684</v>
      </c>
      <c r="I413" s="30" t="s">
        <v>3061</v>
      </c>
      <c r="J413" s="30" t="s">
        <v>3062</v>
      </c>
      <c r="K413" s="30">
        <v>181</v>
      </c>
      <c r="L413" s="30"/>
      <c r="M413" s="30" t="s">
        <v>136</v>
      </c>
      <c r="N413" s="30" t="s">
        <v>136</v>
      </c>
      <c r="O413" s="30" t="s">
        <v>137</v>
      </c>
      <c r="P413" s="30">
        <v>0</v>
      </c>
      <c r="Q413" s="30" t="s">
        <v>2554</v>
      </c>
      <c r="R413" s="30">
        <v>0</v>
      </c>
      <c r="S413" s="30">
        <v>0</v>
      </c>
      <c r="T413" s="30">
        <v>0</v>
      </c>
      <c r="U413" s="30" t="s">
        <v>611</v>
      </c>
      <c r="V413" s="30" t="s">
        <v>3063</v>
      </c>
      <c r="W413" s="30" t="s">
        <v>929</v>
      </c>
      <c r="X413" s="30" t="s">
        <v>1433</v>
      </c>
      <c r="Y413" s="30"/>
      <c r="Z413" s="30" t="s">
        <v>137</v>
      </c>
      <c r="AA413" s="30"/>
      <c r="AB413" s="30"/>
      <c r="AC413" s="30"/>
      <c r="AD413" s="30"/>
      <c r="AE413" s="30"/>
      <c r="AF413" s="30"/>
      <c r="AG413" s="30"/>
      <c r="AH413" s="30"/>
      <c r="AI413" s="30"/>
      <c r="AJ413" s="30"/>
      <c r="AK413" s="41" t="s">
        <v>3064</v>
      </c>
      <c r="AL413" s="41" t="s">
        <v>3065</v>
      </c>
    </row>
    <row r="414" spans="1:38" s="17" customFormat="1" ht="15" customHeight="1" x14ac:dyDescent="0.25">
      <c r="A414" s="30" t="s">
        <v>2235</v>
      </c>
      <c r="B414" s="30" t="s">
        <v>2852</v>
      </c>
      <c r="C414" s="30" t="s">
        <v>2853</v>
      </c>
      <c r="D414" s="30" t="s">
        <v>2854</v>
      </c>
      <c r="E414" s="30">
        <v>970211207</v>
      </c>
      <c r="F414" s="30" t="s">
        <v>2855</v>
      </c>
      <c r="G414" s="30" t="s">
        <v>2856</v>
      </c>
      <c r="H414" s="30" t="s">
        <v>2857</v>
      </c>
      <c r="I414" s="30" t="s">
        <v>2858</v>
      </c>
      <c r="J414" s="30" t="s">
        <v>2859</v>
      </c>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41"/>
      <c r="AL414" s="41" t="s">
        <v>2860</v>
      </c>
    </row>
    <row r="415" spans="1:38" s="20" customFormat="1" ht="15" customHeight="1" x14ac:dyDescent="0.25">
      <c r="A415" s="30" t="s">
        <v>2235</v>
      </c>
      <c r="B415" s="30" t="s">
        <v>2739</v>
      </c>
      <c r="C415" s="30" t="s">
        <v>2740</v>
      </c>
      <c r="D415" s="30" t="s">
        <v>2741</v>
      </c>
      <c r="E415" s="30">
        <v>860780048</v>
      </c>
      <c r="F415" s="30" t="s">
        <v>2742</v>
      </c>
      <c r="G415" s="30" t="s">
        <v>2743</v>
      </c>
      <c r="H415" s="30" t="s">
        <v>2744</v>
      </c>
      <c r="I415" s="30" t="s">
        <v>2745</v>
      </c>
      <c r="J415" s="30" t="s">
        <v>2746</v>
      </c>
      <c r="K415" s="30">
        <v>331</v>
      </c>
      <c r="L415" s="30">
        <v>124</v>
      </c>
      <c r="M415" s="30">
        <v>4960</v>
      </c>
      <c r="N415" s="30">
        <v>0</v>
      </c>
      <c r="O415" s="30" t="s">
        <v>58</v>
      </c>
      <c r="P415" s="30">
        <v>9</v>
      </c>
      <c r="Q415" s="30" t="s">
        <v>2747</v>
      </c>
      <c r="R415" s="30">
        <v>7</v>
      </c>
      <c r="S415" s="30">
        <v>0</v>
      </c>
      <c r="T415" s="30">
        <v>7</v>
      </c>
      <c r="U415" s="30" t="s">
        <v>1184</v>
      </c>
      <c r="V415" s="30" t="s">
        <v>2748</v>
      </c>
      <c r="W415" s="30" t="s">
        <v>2749</v>
      </c>
      <c r="X415" s="30" t="s">
        <v>2750</v>
      </c>
      <c r="Y415" s="30" t="s">
        <v>58</v>
      </c>
      <c r="Z415" s="30" t="s">
        <v>59</v>
      </c>
      <c r="AA415" s="30" t="s">
        <v>59</v>
      </c>
      <c r="AB415" s="30" t="s">
        <v>59</v>
      </c>
      <c r="AC415" s="30" t="s">
        <v>59</v>
      </c>
      <c r="AD415" s="30" t="s">
        <v>58</v>
      </c>
      <c r="AE415" s="30" t="s">
        <v>59</v>
      </c>
      <c r="AF415" s="30" t="s">
        <v>59</v>
      </c>
      <c r="AG415" s="30" t="s">
        <v>59</v>
      </c>
      <c r="AH415" s="30" t="s">
        <v>59</v>
      </c>
      <c r="AI415" s="30" t="s">
        <v>59</v>
      </c>
      <c r="AJ415" s="30" t="s">
        <v>59</v>
      </c>
      <c r="AK415" s="41" t="s">
        <v>2751</v>
      </c>
      <c r="AL415" s="41" t="s">
        <v>2752</v>
      </c>
    </row>
    <row r="416" spans="1:38" s="20" customFormat="1" ht="15" customHeight="1" x14ac:dyDescent="0.25">
      <c r="A416" s="30" t="s">
        <v>2235</v>
      </c>
      <c r="B416" s="30" t="s">
        <v>2403</v>
      </c>
      <c r="C416" s="30" t="s">
        <v>3019</v>
      </c>
      <c r="D416" s="30" t="s">
        <v>3020</v>
      </c>
      <c r="E416" s="30">
        <v>640780417</v>
      </c>
      <c r="F416" s="30" t="s">
        <v>3021</v>
      </c>
      <c r="G416" s="30" t="s">
        <v>3022</v>
      </c>
      <c r="H416" s="30" t="s">
        <v>3023</v>
      </c>
      <c r="I416" s="30" t="s">
        <v>3024</v>
      </c>
      <c r="J416" s="30" t="s">
        <v>3025</v>
      </c>
      <c r="K416" s="30">
        <v>630</v>
      </c>
      <c r="L416" s="30" t="s">
        <v>3026</v>
      </c>
      <c r="M416" s="30" t="s">
        <v>3027</v>
      </c>
      <c r="N416" s="30">
        <v>2300</v>
      </c>
      <c r="O416" s="30" t="s">
        <v>58</v>
      </c>
      <c r="P416" s="30">
        <v>7.5</v>
      </c>
      <c r="Q416" s="30" t="s">
        <v>2245</v>
      </c>
      <c r="R416" s="30">
        <v>1</v>
      </c>
      <c r="S416" s="30">
        <v>1</v>
      </c>
      <c r="T416" s="30">
        <v>80</v>
      </c>
      <c r="U416" s="30" t="s">
        <v>397</v>
      </c>
      <c r="V416" s="30" t="s">
        <v>2149</v>
      </c>
      <c r="W416" s="30" t="s">
        <v>3028</v>
      </c>
      <c r="X416" s="30" t="s">
        <v>398</v>
      </c>
      <c r="Y416" s="30" t="s">
        <v>58</v>
      </c>
      <c r="Z416" s="30" t="s">
        <v>59</v>
      </c>
      <c r="AA416" s="30" t="s">
        <v>58</v>
      </c>
      <c r="AB416" s="30" t="s">
        <v>58</v>
      </c>
      <c r="AC416" s="30" t="s">
        <v>58</v>
      </c>
      <c r="AD416" s="30" t="s">
        <v>58</v>
      </c>
      <c r="AE416" s="30" t="s">
        <v>58</v>
      </c>
      <c r="AF416" s="30" t="s">
        <v>58</v>
      </c>
      <c r="AG416" s="30" t="s">
        <v>58</v>
      </c>
      <c r="AH416" s="30" t="s">
        <v>58</v>
      </c>
      <c r="AI416" s="30" t="s">
        <v>58</v>
      </c>
      <c r="AJ416" s="30" t="s">
        <v>58</v>
      </c>
      <c r="AK416" s="41" t="s">
        <v>3029</v>
      </c>
      <c r="AL416" s="41" t="s">
        <v>3030</v>
      </c>
    </row>
    <row r="417" spans="1:38" s="20" customFormat="1" ht="15" customHeight="1" x14ac:dyDescent="0.25">
      <c r="A417" s="30" t="s">
        <v>2235</v>
      </c>
      <c r="B417" s="30" t="s">
        <v>2403</v>
      </c>
      <c r="C417" s="30" t="s">
        <v>2404</v>
      </c>
      <c r="D417" s="30" t="s">
        <v>2405</v>
      </c>
      <c r="E417" s="30">
        <v>640781290</v>
      </c>
      <c r="F417" s="30" t="s">
        <v>2172</v>
      </c>
      <c r="G417" s="30" t="s">
        <v>2406</v>
      </c>
      <c r="H417" s="30" t="s">
        <v>2407</v>
      </c>
      <c r="I417" s="30" t="s">
        <v>2408</v>
      </c>
      <c r="J417" s="30" t="s">
        <v>2409</v>
      </c>
      <c r="K417" s="30">
        <v>695</v>
      </c>
      <c r="L417" s="30">
        <v>145</v>
      </c>
      <c r="M417" s="30">
        <v>66404</v>
      </c>
      <c r="N417" s="30">
        <v>1661</v>
      </c>
      <c r="O417" s="30" t="s">
        <v>58</v>
      </c>
      <c r="P417" s="30">
        <v>9.25</v>
      </c>
      <c r="Q417" s="30" t="s">
        <v>2245</v>
      </c>
      <c r="R417" s="30">
        <v>1</v>
      </c>
      <c r="S417" s="30">
        <v>1</v>
      </c>
      <c r="T417" s="30">
        <v>28</v>
      </c>
      <c r="U417" s="30" t="s">
        <v>113</v>
      </c>
      <c r="V417" s="30" t="s">
        <v>247</v>
      </c>
      <c r="W417" s="30" t="s">
        <v>398</v>
      </c>
      <c r="X417" s="30" t="s">
        <v>2410</v>
      </c>
      <c r="Y417" s="30" t="s">
        <v>57</v>
      </c>
      <c r="Z417" s="30" t="s">
        <v>137</v>
      </c>
      <c r="AA417" s="30" t="s">
        <v>57</v>
      </c>
      <c r="AB417" s="30" t="s">
        <v>57</v>
      </c>
      <c r="AC417" s="30" t="s">
        <v>57</v>
      </c>
      <c r="AD417" s="30" t="s">
        <v>57</v>
      </c>
      <c r="AE417" s="30" t="s">
        <v>57</v>
      </c>
      <c r="AF417" s="30" t="s">
        <v>137</v>
      </c>
      <c r="AG417" s="30" t="s">
        <v>57</v>
      </c>
      <c r="AH417" s="30" t="s">
        <v>57</v>
      </c>
      <c r="AI417" s="30" t="s">
        <v>57</v>
      </c>
      <c r="AJ417" s="30" t="s">
        <v>57</v>
      </c>
      <c r="AK417" s="41" t="s">
        <v>2411</v>
      </c>
      <c r="AL417" s="41" t="s">
        <v>2412</v>
      </c>
    </row>
    <row r="418" spans="1:38" s="20" customFormat="1" ht="15" customHeight="1" x14ac:dyDescent="0.25">
      <c r="A418" s="30" t="s">
        <v>2235</v>
      </c>
      <c r="B418" s="30" t="s">
        <v>2618</v>
      </c>
      <c r="C418" s="30" t="s">
        <v>2619</v>
      </c>
      <c r="D418" s="30" t="s">
        <v>2620</v>
      </c>
      <c r="E418" s="30" t="s">
        <v>136</v>
      </c>
      <c r="F418" s="30" t="s">
        <v>2621</v>
      </c>
      <c r="G418" s="30" t="s">
        <v>2622</v>
      </c>
      <c r="H418" s="30" t="s">
        <v>2623</v>
      </c>
      <c r="I418" s="30" t="s">
        <v>2624</v>
      </c>
      <c r="J418" s="30" t="s">
        <v>2625</v>
      </c>
      <c r="K418" s="30">
        <v>0</v>
      </c>
      <c r="L418" s="30">
        <v>0</v>
      </c>
      <c r="M418" s="30">
        <v>0</v>
      </c>
      <c r="N418" s="30">
        <v>0</v>
      </c>
      <c r="O418" s="30" t="s">
        <v>59</v>
      </c>
      <c r="P418" s="30">
        <v>0</v>
      </c>
      <c r="Q418" s="30" t="s">
        <v>2554</v>
      </c>
      <c r="R418" s="30">
        <v>0</v>
      </c>
      <c r="S418" s="30">
        <v>0</v>
      </c>
      <c r="T418" s="30">
        <v>0</v>
      </c>
      <c r="U418" s="30" t="s">
        <v>2626</v>
      </c>
      <c r="V418" s="30" t="s">
        <v>2627</v>
      </c>
      <c r="W418" s="30" t="s">
        <v>2628</v>
      </c>
      <c r="X418" s="30" t="s">
        <v>2629</v>
      </c>
      <c r="Y418" s="30" t="s">
        <v>59</v>
      </c>
      <c r="Z418" s="30" t="s">
        <v>59</v>
      </c>
      <c r="AA418" s="30" t="s">
        <v>59</v>
      </c>
      <c r="AB418" s="30" t="s">
        <v>59</v>
      </c>
      <c r="AC418" s="30" t="s">
        <v>59</v>
      </c>
      <c r="AD418" s="30" t="s">
        <v>59</v>
      </c>
      <c r="AE418" s="30" t="s">
        <v>59</v>
      </c>
      <c r="AF418" s="30" t="s">
        <v>59</v>
      </c>
      <c r="AG418" s="30" t="s">
        <v>59</v>
      </c>
      <c r="AH418" s="30" t="s">
        <v>59</v>
      </c>
      <c r="AI418" s="30" t="s">
        <v>59</v>
      </c>
      <c r="AJ418" s="30" t="s">
        <v>59</v>
      </c>
      <c r="AK418" s="41" t="s">
        <v>2630</v>
      </c>
      <c r="AL418" s="41" t="s">
        <v>2631</v>
      </c>
    </row>
    <row r="419" spans="1:38" s="20" customFormat="1" ht="15" customHeight="1" x14ac:dyDescent="0.25">
      <c r="A419" s="30" t="s">
        <v>2235</v>
      </c>
      <c r="B419" s="30" t="s">
        <v>2618</v>
      </c>
      <c r="C419" s="30" t="s">
        <v>2727</v>
      </c>
      <c r="D419" s="30" t="s">
        <v>2728</v>
      </c>
      <c r="E419" s="30">
        <v>660000084</v>
      </c>
      <c r="F419" s="30" t="s">
        <v>2729</v>
      </c>
      <c r="G419" s="30" t="s">
        <v>2730</v>
      </c>
      <c r="H419" s="30" t="s">
        <v>2731</v>
      </c>
      <c r="I419" s="30" t="s">
        <v>2732</v>
      </c>
      <c r="J419" s="30" t="s">
        <v>2733</v>
      </c>
      <c r="K419" s="30">
        <v>1191</v>
      </c>
      <c r="L419" s="30">
        <v>98</v>
      </c>
      <c r="M419" s="30">
        <v>84862</v>
      </c>
      <c r="N419" s="30">
        <v>2129</v>
      </c>
      <c r="O419" s="30" t="s">
        <v>58</v>
      </c>
      <c r="P419" s="30">
        <v>3</v>
      </c>
      <c r="Q419" s="30" t="s">
        <v>2554</v>
      </c>
      <c r="R419" s="30">
        <v>0</v>
      </c>
      <c r="S419" s="30">
        <v>0</v>
      </c>
      <c r="T419" s="30">
        <v>45</v>
      </c>
      <c r="U419" s="30" t="s">
        <v>397</v>
      </c>
      <c r="V419" s="30" t="s">
        <v>2734</v>
      </c>
      <c r="W419" s="30" t="s">
        <v>2735</v>
      </c>
      <c r="X419" s="30" t="s">
        <v>2736</v>
      </c>
      <c r="Y419" s="30" t="s">
        <v>58</v>
      </c>
      <c r="Z419" s="30" t="s">
        <v>58</v>
      </c>
      <c r="AA419" s="30" t="s">
        <v>58</v>
      </c>
      <c r="AB419" s="30" t="s">
        <v>58</v>
      </c>
      <c r="AC419" s="30" t="s">
        <v>58</v>
      </c>
      <c r="AD419" s="30" t="s">
        <v>58</v>
      </c>
      <c r="AE419" s="30" t="s">
        <v>58</v>
      </c>
      <c r="AF419" s="30" t="s">
        <v>58</v>
      </c>
      <c r="AG419" s="30" t="s">
        <v>58</v>
      </c>
      <c r="AH419" s="30" t="s">
        <v>58</v>
      </c>
      <c r="AI419" s="30" t="s">
        <v>58</v>
      </c>
      <c r="AJ419" s="30" t="s">
        <v>58</v>
      </c>
      <c r="AK419" s="41" t="s">
        <v>2737</v>
      </c>
      <c r="AL419" s="41" t="s">
        <v>2738</v>
      </c>
    </row>
    <row r="420" spans="1:38" s="20" customFormat="1" ht="15" customHeight="1" x14ac:dyDescent="0.25">
      <c r="A420" s="30" t="s">
        <v>2235</v>
      </c>
      <c r="B420" s="30" t="s">
        <v>2618</v>
      </c>
      <c r="C420" s="30" t="s">
        <v>2753</v>
      </c>
      <c r="D420" s="30" t="s">
        <v>2754</v>
      </c>
      <c r="E420" s="30">
        <v>660780198</v>
      </c>
      <c r="F420" s="30" t="s">
        <v>461</v>
      </c>
      <c r="G420" s="30" t="s">
        <v>2755</v>
      </c>
      <c r="H420" s="30" t="s">
        <v>640</v>
      </c>
      <c r="I420" s="30" t="s">
        <v>2756</v>
      </c>
      <c r="J420" s="30" t="s">
        <v>2757</v>
      </c>
      <c r="K420" s="30">
        <v>227</v>
      </c>
      <c r="L420" s="30">
        <v>191</v>
      </c>
      <c r="M420" s="30">
        <v>1998</v>
      </c>
      <c r="N420" s="30">
        <v>0</v>
      </c>
      <c r="O420" s="30" t="s">
        <v>59</v>
      </c>
      <c r="P420" s="30">
        <v>0</v>
      </c>
      <c r="Q420" s="30"/>
      <c r="R420" s="30">
        <v>0</v>
      </c>
      <c r="S420" s="30">
        <v>0</v>
      </c>
      <c r="T420" s="30">
        <v>0</v>
      </c>
      <c r="U420" s="30" t="s">
        <v>2758</v>
      </c>
      <c r="V420" s="30" t="s">
        <v>2759</v>
      </c>
      <c r="W420" s="30" t="s">
        <v>2760</v>
      </c>
      <c r="X420" s="30"/>
      <c r="Y420" s="30" t="s">
        <v>57</v>
      </c>
      <c r="Z420" s="30" t="s">
        <v>57</v>
      </c>
      <c r="AA420" s="30" t="s">
        <v>137</v>
      </c>
      <c r="AB420" s="30" t="s">
        <v>137</v>
      </c>
      <c r="AC420" s="30" t="s">
        <v>137</v>
      </c>
      <c r="AD420" s="30" t="s">
        <v>57</v>
      </c>
      <c r="AE420" s="30" t="s">
        <v>137</v>
      </c>
      <c r="AF420" s="30" t="s">
        <v>137</v>
      </c>
      <c r="AG420" s="30" t="s">
        <v>137</v>
      </c>
      <c r="AH420" s="30" t="s">
        <v>137</v>
      </c>
      <c r="AI420" s="30" t="s">
        <v>137</v>
      </c>
      <c r="AJ420" s="30" t="s">
        <v>137</v>
      </c>
      <c r="AK420" s="41" t="s">
        <v>2761</v>
      </c>
      <c r="AL420" s="41" t="s">
        <v>2762</v>
      </c>
    </row>
    <row r="421" spans="1:38" s="20" customFormat="1" ht="15" customHeight="1" x14ac:dyDescent="0.25">
      <c r="A421" s="30" t="s">
        <v>2235</v>
      </c>
      <c r="B421" s="30" t="s">
        <v>2947</v>
      </c>
      <c r="C421" s="30" t="s">
        <v>2572</v>
      </c>
      <c r="D421" s="30" t="s">
        <v>2948</v>
      </c>
      <c r="E421" s="30">
        <v>970423000</v>
      </c>
      <c r="F421" s="30" t="s">
        <v>2949</v>
      </c>
      <c r="G421" s="30" t="s">
        <v>2950</v>
      </c>
      <c r="H421" s="30" t="s">
        <v>463</v>
      </c>
      <c r="I421" s="30" t="s">
        <v>2951</v>
      </c>
      <c r="J421" s="30" t="s">
        <v>2952</v>
      </c>
      <c r="K421" s="30">
        <v>27</v>
      </c>
      <c r="L421" s="30">
        <v>62</v>
      </c>
      <c r="M421" s="30">
        <v>0</v>
      </c>
      <c r="N421" s="30">
        <v>0</v>
      </c>
      <c r="O421" s="30" t="s">
        <v>59</v>
      </c>
      <c r="P421" s="30">
        <v>0</v>
      </c>
      <c r="Q421" s="30" t="s">
        <v>2917</v>
      </c>
      <c r="R421" s="30">
        <v>0</v>
      </c>
      <c r="S421" s="30">
        <v>0</v>
      </c>
      <c r="T421" s="30">
        <v>0</v>
      </c>
      <c r="U421" s="30" t="s">
        <v>2953</v>
      </c>
      <c r="V421" s="30" t="s">
        <v>2954</v>
      </c>
      <c r="W421" s="30" t="s">
        <v>288</v>
      </c>
      <c r="X421" s="30" t="s">
        <v>288</v>
      </c>
      <c r="Y421" s="30" t="s">
        <v>57</v>
      </c>
      <c r="Z421" s="30" t="s">
        <v>137</v>
      </c>
      <c r="AA421" s="30" t="s">
        <v>137</v>
      </c>
      <c r="AB421" s="30" t="s">
        <v>137</v>
      </c>
      <c r="AC421" s="30" t="s">
        <v>57</v>
      </c>
      <c r="AD421" s="30" t="s">
        <v>57</v>
      </c>
      <c r="AE421" s="30" t="s">
        <v>137</v>
      </c>
      <c r="AF421" s="30" t="s">
        <v>137</v>
      </c>
      <c r="AG421" s="30" t="s">
        <v>57</v>
      </c>
      <c r="AH421" s="30" t="s">
        <v>137</v>
      </c>
      <c r="AI421" s="30" t="s">
        <v>137</v>
      </c>
      <c r="AJ421" s="30" t="s">
        <v>137</v>
      </c>
      <c r="AK421" s="41" t="s">
        <v>2955</v>
      </c>
      <c r="AL421" s="41" t="s">
        <v>2956</v>
      </c>
    </row>
    <row r="422" spans="1:38" s="20" customFormat="1" ht="15" customHeight="1" x14ac:dyDescent="0.25">
      <c r="A422" s="30" t="s">
        <v>2235</v>
      </c>
      <c r="B422" s="30" t="s">
        <v>2248</v>
      </c>
      <c r="C422" s="30" t="s">
        <v>2249</v>
      </c>
      <c r="D422" s="30" t="s">
        <v>2250</v>
      </c>
      <c r="E422" s="30">
        <v>810000331</v>
      </c>
      <c r="F422" s="30" t="s">
        <v>2251</v>
      </c>
      <c r="G422" s="30" t="s">
        <v>2252</v>
      </c>
      <c r="H422" s="30" t="s">
        <v>2253</v>
      </c>
      <c r="I422" s="30" t="s">
        <v>2254</v>
      </c>
      <c r="J422" s="30" t="s">
        <v>2255</v>
      </c>
      <c r="K422" s="30">
        <v>236</v>
      </c>
      <c r="L422" s="30">
        <v>24</v>
      </c>
      <c r="M422" s="30">
        <v>33368</v>
      </c>
      <c r="N422" s="30">
        <v>1145</v>
      </c>
      <c r="O422" s="30" t="s">
        <v>59</v>
      </c>
      <c r="P422" s="30">
        <v>0.5</v>
      </c>
      <c r="Q422" s="30" t="s">
        <v>2256</v>
      </c>
      <c r="R422" s="30">
        <v>0</v>
      </c>
      <c r="S422" s="30">
        <v>0</v>
      </c>
      <c r="T422" s="30">
        <v>3</v>
      </c>
      <c r="U422" s="30" t="s">
        <v>247</v>
      </c>
      <c r="V422" s="30" t="s">
        <v>398</v>
      </c>
      <c r="W422" s="30" t="s">
        <v>2257</v>
      </c>
      <c r="X422" s="30" t="s">
        <v>2258</v>
      </c>
      <c r="Y422" s="30" t="s">
        <v>58</v>
      </c>
      <c r="Z422" s="30" t="s">
        <v>59</v>
      </c>
      <c r="AA422" s="30" t="s">
        <v>58</v>
      </c>
      <c r="AB422" s="30" t="s">
        <v>58</v>
      </c>
      <c r="AC422" s="30" t="s">
        <v>58</v>
      </c>
      <c r="AD422" s="30" t="s">
        <v>58</v>
      </c>
      <c r="AE422" s="30" t="s">
        <v>58</v>
      </c>
      <c r="AF422" s="30" t="s">
        <v>59</v>
      </c>
      <c r="AG422" s="30" t="s">
        <v>58</v>
      </c>
      <c r="AH422" s="30" t="s">
        <v>58</v>
      </c>
      <c r="AI422" s="30" t="s">
        <v>58</v>
      </c>
      <c r="AJ422" s="30" t="s">
        <v>58</v>
      </c>
      <c r="AK422" s="41" t="s">
        <v>2259</v>
      </c>
      <c r="AL422" s="41" t="s">
        <v>2260</v>
      </c>
    </row>
    <row r="423" spans="1:38" s="20" customFormat="1" ht="15" customHeight="1" x14ac:dyDescent="0.25">
      <c r="A423" s="30" t="s">
        <v>2235</v>
      </c>
      <c r="B423" s="30" t="s">
        <v>2248</v>
      </c>
      <c r="C423" s="30" t="s">
        <v>2301</v>
      </c>
      <c r="D423" s="30" t="s">
        <v>2302</v>
      </c>
      <c r="E423" s="30">
        <v>810000380</v>
      </c>
      <c r="F423" s="30" t="s">
        <v>2303</v>
      </c>
      <c r="G423" s="30" t="s">
        <v>2304</v>
      </c>
      <c r="H423" s="30" t="s">
        <v>2305</v>
      </c>
      <c r="I423" s="30" t="s">
        <v>2306</v>
      </c>
      <c r="J423" s="30" t="s">
        <v>2307</v>
      </c>
      <c r="K423" s="30">
        <v>430</v>
      </c>
      <c r="L423" s="30">
        <v>43</v>
      </c>
      <c r="M423" s="30">
        <v>41038</v>
      </c>
      <c r="N423" s="30">
        <v>1224</v>
      </c>
      <c r="O423" s="30" t="s">
        <v>59</v>
      </c>
      <c r="P423" s="30" t="s">
        <v>2308</v>
      </c>
      <c r="Q423" s="30" t="s">
        <v>2256</v>
      </c>
      <c r="R423" s="30">
        <v>0</v>
      </c>
      <c r="S423" s="30">
        <v>0</v>
      </c>
      <c r="T423" s="30">
        <v>3</v>
      </c>
      <c r="U423" s="30" t="s">
        <v>2309</v>
      </c>
      <c r="V423" s="30" t="s">
        <v>386</v>
      </c>
      <c r="W423" s="30" t="s">
        <v>397</v>
      </c>
      <c r="X423" s="30" t="s">
        <v>113</v>
      </c>
      <c r="Y423" s="30" t="s">
        <v>58</v>
      </c>
      <c r="Z423" s="30" t="s">
        <v>59</v>
      </c>
      <c r="AA423" s="30" t="s">
        <v>58</v>
      </c>
      <c r="AB423" s="30" t="s">
        <v>58</v>
      </c>
      <c r="AC423" s="30" t="s">
        <v>58</v>
      </c>
      <c r="AD423" s="30" t="s">
        <v>58</v>
      </c>
      <c r="AE423" s="30" t="s">
        <v>58</v>
      </c>
      <c r="AF423" s="30" t="s">
        <v>59</v>
      </c>
      <c r="AG423" s="30" t="s">
        <v>58</v>
      </c>
      <c r="AH423" s="30" t="s">
        <v>58</v>
      </c>
      <c r="AI423" s="30" t="s">
        <v>58</v>
      </c>
      <c r="AJ423" s="30" t="s">
        <v>59</v>
      </c>
      <c r="AK423" s="41" t="s">
        <v>110</v>
      </c>
      <c r="AL423" s="41" t="s">
        <v>2310</v>
      </c>
    </row>
    <row r="424" spans="1:38" s="20" customFormat="1" ht="15" customHeight="1" x14ac:dyDescent="0.25">
      <c r="A424" s="30" t="s">
        <v>2235</v>
      </c>
      <c r="B424" s="30" t="s">
        <v>2248</v>
      </c>
      <c r="C424" s="30" t="s">
        <v>2323</v>
      </c>
      <c r="D424" s="30" t="s">
        <v>2324</v>
      </c>
      <c r="E424" s="30">
        <v>810000455</v>
      </c>
      <c r="F424" s="30" t="s">
        <v>1795</v>
      </c>
      <c r="G424" s="30" t="s">
        <v>2325</v>
      </c>
      <c r="H424" s="30" t="s">
        <v>275</v>
      </c>
      <c r="I424" s="30" t="s">
        <v>2326</v>
      </c>
      <c r="J424" s="30" t="s">
        <v>2327</v>
      </c>
      <c r="K424" s="30">
        <v>420</v>
      </c>
      <c r="L424" s="30">
        <v>194</v>
      </c>
      <c r="M424" s="30">
        <v>21474</v>
      </c>
      <c r="N424" s="30">
        <v>555</v>
      </c>
      <c r="O424" s="30" t="s">
        <v>59</v>
      </c>
      <c r="P424" s="30">
        <v>0</v>
      </c>
      <c r="Q424" s="30" t="s">
        <v>2256</v>
      </c>
      <c r="R424" s="30">
        <v>0</v>
      </c>
      <c r="S424" s="30">
        <v>0</v>
      </c>
      <c r="T424" s="30">
        <v>0</v>
      </c>
      <c r="U424" s="30" t="s">
        <v>2328</v>
      </c>
      <c r="V424" s="30" t="s">
        <v>2329</v>
      </c>
      <c r="W424" s="30" t="s">
        <v>2330</v>
      </c>
      <c r="X424" s="30"/>
      <c r="Y424" s="30" t="s">
        <v>57</v>
      </c>
      <c r="Z424" s="30" t="s">
        <v>137</v>
      </c>
      <c r="AA424" s="30" t="s">
        <v>57</v>
      </c>
      <c r="AB424" s="30" t="s">
        <v>137</v>
      </c>
      <c r="AC424" s="30" t="s">
        <v>57</v>
      </c>
      <c r="AD424" s="30" t="s">
        <v>57</v>
      </c>
      <c r="AE424" s="30" t="s">
        <v>137</v>
      </c>
      <c r="AF424" s="30" t="s">
        <v>137</v>
      </c>
      <c r="AG424" s="30" t="s">
        <v>57</v>
      </c>
      <c r="AH424" s="30" t="s">
        <v>57</v>
      </c>
      <c r="AI424" s="30" t="s">
        <v>57</v>
      </c>
      <c r="AJ424" s="30" t="s">
        <v>137</v>
      </c>
      <c r="AK424" s="41"/>
      <c r="AL424" s="41"/>
    </row>
    <row r="425" spans="1:38" s="20" customFormat="1" ht="15" customHeight="1" x14ac:dyDescent="0.25">
      <c r="A425" s="30" t="s">
        <v>2235</v>
      </c>
      <c r="B425" s="30" t="s">
        <v>2333</v>
      </c>
      <c r="C425" s="30" t="s">
        <v>3011</v>
      </c>
      <c r="D425" s="30" t="s">
        <v>3012</v>
      </c>
      <c r="E425" s="30">
        <v>820004950</v>
      </c>
      <c r="F425" s="30" t="s">
        <v>1888</v>
      </c>
      <c r="G425" s="30" t="s">
        <v>3013</v>
      </c>
      <c r="H425" s="30" t="s">
        <v>684</v>
      </c>
      <c r="I425" s="30" t="s">
        <v>3014</v>
      </c>
      <c r="J425" s="30" t="s">
        <v>3015</v>
      </c>
      <c r="K425" s="30">
        <v>104</v>
      </c>
      <c r="L425" s="30">
        <v>0</v>
      </c>
      <c r="M425" s="30"/>
      <c r="N425" s="30">
        <v>0</v>
      </c>
      <c r="O425" s="30" t="s">
        <v>59</v>
      </c>
      <c r="P425" s="30"/>
      <c r="Q425" s="30"/>
      <c r="R425" s="30"/>
      <c r="S425" s="30"/>
      <c r="T425" s="30"/>
      <c r="U425" s="30"/>
      <c r="V425" s="30"/>
      <c r="W425" s="30"/>
      <c r="X425" s="30"/>
      <c r="Y425" s="30" t="s">
        <v>59</v>
      </c>
      <c r="Z425" s="30" t="s">
        <v>59</v>
      </c>
      <c r="AA425" s="30" t="s">
        <v>58</v>
      </c>
      <c r="AB425" s="30" t="s">
        <v>59</v>
      </c>
      <c r="AC425" s="30" t="s">
        <v>58</v>
      </c>
      <c r="AD425" s="30" t="s">
        <v>58</v>
      </c>
      <c r="AE425" s="30" t="s">
        <v>59</v>
      </c>
      <c r="AF425" s="30" t="s">
        <v>59</v>
      </c>
      <c r="AG425" s="30" t="s">
        <v>58</v>
      </c>
      <c r="AH425" s="30" t="s">
        <v>58</v>
      </c>
      <c r="AI425" s="30" t="s">
        <v>59</v>
      </c>
      <c r="AJ425" s="30" t="s">
        <v>59</v>
      </c>
      <c r="AK425" s="41" t="s">
        <v>3016</v>
      </c>
      <c r="AL425" s="41" t="s">
        <v>3017</v>
      </c>
    </row>
    <row r="426" spans="1:38" s="20" customFormat="1" ht="15" customHeight="1" x14ac:dyDescent="0.25">
      <c r="A426" s="30" t="s">
        <v>2235</v>
      </c>
      <c r="B426" s="30" t="s">
        <v>2333</v>
      </c>
      <c r="C426" s="30" t="s">
        <v>2334</v>
      </c>
      <c r="D426" s="30" t="s">
        <v>2335</v>
      </c>
      <c r="E426" s="30">
        <v>820000016</v>
      </c>
      <c r="F426" s="30" t="s">
        <v>2336</v>
      </c>
      <c r="G426" s="30" t="s">
        <v>1094</v>
      </c>
      <c r="H426" s="30" t="s">
        <v>2337</v>
      </c>
      <c r="I426" s="30" t="s">
        <v>2338</v>
      </c>
      <c r="J426" s="30" t="s">
        <v>2339</v>
      </c>
      <c r="K426" s="30">
        <v>515</v>
      </c>
      <c r="L426" s="30">
        <v>129</v>
      </c>
      <c r="M426" s="30">
        <v>40701</v>
      </c>
      <c r="N426" s="30">
        <v>930</v>
      </c>
      <c r="O426" s="30" t="s">
        <v>58</v>
      </c>
      <c r="P426" s="30">
        <v>1</v>
      </c>
      <c r="Q426" s="30" t="s">
        <v>2256</v>
      </c>
      <c r="R426" s="30">
        <v>0</v>
      </c>
      <c r="S426" s="30">
        <v>0</v>
      </c>
      <c r="T426" s="30">
        <v>6</v>
      </c>
      <c r="U426" s="30" t="s">
        <v>2340</v>
      </c>
      <c r="V426" s="30" t="s">
        <v>2341</v>
      </c>
      <c r="W426" s="30" t="s">
        <v>2342</v>
      </c>
      <c r="X426" s="30" t="s">
        <v>2343</v>
      </c>
      <c r="Y426" s="30" t="s">
        <v>58</v>
      </c>
      <c r="Z426" s="30" t="s">
        <v>59</v>
      </c>
      <c r="AA426" s="30" t="s">
        <v>58</v>
      </c>
      <c r="AB426" s="30" t="s">
        <v>58</v>
      </c>
      <c r="AC426" s="30" t="s">
        <v>58</v>
      </c>
      <c r="AD426" s="30" t="s">
        <v>58</v>
      </c>
      <c r="AE426" s="30" t="s">
        <v>58</v>
      </c>
      <c r="AF426" s="30" t="s">
        <v>58</v>
      </c>
      <c r="AG426" s="30" t="s">
        <v>58</v>
      </c>
      <c r="AH426" s="30" t="s">
        <v>58</v>
      </c>
      <c r="AI426" s="30" t="s">
        <v>58</v>
      </c>
      <c r="AJ426" s="30" t="s">
        <v>59</v>
      </c>
      <c r="AK426" s="41"/>
      <c r="AL426" s="41"/>
    </row>
    <row r="427" spans="1:38" s="20" customFormat="1" ht="15" customHeight="1" x14ac:dyDescent="0.25">
      <c r="A427" s="30" t="s">
        <v>2235</v>
      </c>
      <c r="B427" s="30" t="s">
        <v>2333</v>
      </c>
      <c r="C427" s="30" t="s">
        <v>2334</v>
      </c>
      <c r="D427" s="30" t="s">
        <v>2966</v>
      </c>
      <c r="E427" s="30">
        <v>820003911</v>
      </c>
      <c r="F427" s="30" t="s">
        <v>2967</v>
      </c>
      <c r="G427" s="30" t="s">
        <v>2968</v>
      </c>
      <c r="H427" s="30" t="s">
        <v>684</v>
      </c>
      <c r="I427" s="30" t="s">
        <v>2969</v>
      </c>
      <c r="J427" s="30" t="s">
        <v>2970</v>
      </c>
      <c r="K427" s="30">
        <v>33</v>
      </c>
      <c r="L427" s="30">
        <v>3</v>
      </c>
      <c r="M427" s="30">
        <v>3</v>
      </c>
      <c r="N427" s="30">
        <v>0</v>
      </c>
      <c r="O427" s="30" t="s">
        <v>59</v>
      </c>
      <c r="P427" s="30">
        <v>0</v>
      </c>
      <c r="Q427" s="30" t="s">
        <v>827</v>
      </c>
      <c r="R427" s="30">
        <v>0</v>
      </c>
      <c r="S427" s="30">
        <v>0</v>
      </c>
      <c r="T427" s="30">
        <v>0</v>
      </c>
      <c r="U427" s="30" t="s">
        <v>730</v>
      </c>
      <c r="V427" s="30" t="s">
        <v>612</v>
      </c>
      <c r="W427" s="30" t="s">
        <v>2971</v>
      </c>
      <c r="X427" s="30" t="s">
        <v>2972</v>
      </c>
      <c r="Y427" s="30" t="s">
        <v>58</v>
      </c>
      <c r="Z427" s="30" t="s">
        <v>59</v>
      </c>
      <c r="AA427" s="30" t="s">
        <v>59</v>
      </c>
      <c r="AB427" s="30" t="s">
        <v>59</v>
      </c>
      <c r="AC427" s="30" t="s">
        <v>59</v>
      </c>
      <c r="AD427" s="30" t="s">
        <v>58</v>
      </c>
      <c r="AE427" s="30" t="s">
        <v>59</v>
      </c>
      <c r="AF427" s="30" t="s">
        <v>59</v>
      </c>
      <c r="AG427" s="30" t="s">
        <v>59</v>
      </c>
      <c r="AH427" s="30" t="s">
        <v>59</v>
      </c>
      <c r="AI427" s="30" t="s">
        <v>59</v>
      </c>
      <c r="AJ427" s="30" t="s">
        <v>59</v>
      </c>
      <c r="AK427" s="41"/>
      <c r="AL427" s="41" t="s">
        <v>2973</v>
      </c>
    </row>
    <row r="428" spans="1:38" s="20" customFormat="1" ht="15" customHeight="1" x14ac:dyDescent="0.25">
      <c r="A428" s="30" t="s">
        <v>2235</v>
      </c>
      <c r="B428" s="30" t="s">
        <v>2790</v>
      </c>
      <c r="C428" s="30" t="s">
        <v>2740</v>
      </c>
      <c r="D428" s="30" t="s">
        <v>2791</v>
      </c>
      <c r="E428" s="30">
        <v>860014208</v>
      </c>
      <c r="F428" s="30" t="s">
        <v>2792</v>
      </c>
      <c r="G428" s="30" t="s">
        <v>2793</v>
      </c>
      <c r="H428" s="30" t="s">
        <v>2794</v>
      </c>
      <c r="I428" s="30" t="s">
        <v>2795</v>
      </c>
      <c r="J428" s="30" t="s">
        <v>2796</v>
      </c>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41"/>
      <c r="AL428" s="41" t="s">
        <v>2797</v>
      </c>
    </row>
    <row r="429" spans="1:38" x14ac:dyDescent="0.25">
      <c r="AK429" s="23"/>
      <c r="AL429" s="23"/>
    </row>
  </sheetData>
  <autoFilter ref="A3:AL428">
    <sortState ref="A4:AL429">
      <sortCondition ref="A4:A429"/>
      <sortCondition ref="B4:B429"/>
      <sortCondition ref="C4:C429"/>
    </sortState>
  </autoFilter>
  <mergeCells count="23">
    <mergeCell ref="A1:E1"/>
    <mergeCell ref="F1:J1"/>
    <mergeCell ref="K1:N1"/>
    <mergeCell ref="O1:T1"/>
    <mergeCell ref="U1:X1"/>
    <mergeCell ref="Y1:AK1"/>
    <mergeCell ref="AL51:AL55"/>
    <mergeCell ref="AL47:AL50"/>
    <mergeCell ref="F2:J2"/>
    <mergeCell ref="AL162:AL166"/>
    <mergeCell ref="AL170:AL174"/>
    <mergeCell ref="AL59:AL63"/>
    <mergeCell ref="AL74:AL78"/>
    <mergeCell ref="AL85:AL87"/>
    <mergeCell ref="AL88:AL91"/>
    <mergeCell ref="AL98:AL99"/>
    <mergeCell ref="AL100:AL102"/>
    <mergeCell ref="AL103:AL109"/>
    <mergeCell ref="AL110:AL113"/>
    <mergeCell ref="AL115:AL121"/>
    <mergeCell ref="AL127:AL130"/>
    <mergeCell ref="AL136:AL138"/>
    <mergeCell ref="AL148:AL157"/>
  </mergeCells>
  <conditionalFormatting sqref="E323:E326 E234:E321">
    <cfRule type="duplicateValues" dxfId="4" priority="4"/>
  </conditionalFormatting>
  <conditionalFormatting sqref="E328">
    <cfRule type="duplicateValues" dxfId="3" priority="3"/>
  </conditionalFormatting>
  <conditionalFormatting sqref="E322">
    <cfRule type="duplicateValues" dxfId="2" priority="2"/>
  </conditionalFormatting>
  <conditionalFormatting sqref="E327">
    <cfRule type="duplicateValues" dxfId="1" priority="1"/>
  </conditionalFormatting>
  <conditionalFormatting sqref="D234:D328">
    <cfRule type="duplicateValues" dxfId="0" priority="8"/>
  </conditionalFormatting>
  <hyperlinks>
    <hyperlink ref="J236" r:id="rId1"/>
    <hyperlink ref="J215" r:id="rId2"/>
    <hyperlink ref="J222" r:id="rId3"/>
    <hyperlink ref="J229" r:id="rId4"/>
    <hyperlink ref="J231" r:id="rId5"/>
    <hyperlink ref="J410" r:id="rId6"/>
    <hyperlink ref="J424" r:id="rId7"/>
    <hyperlink ref="J374" r:id="rId8" display="catherine.pasquet@ch-marchant.fr "/>
    <hyperlink ref="J375" r:id="rId9" display="lmavier@capio,fr"/>
    <hyperlink ref="J372" r:id="rId10" display="lmavier@capio,fr"/>
    <hyperlink ref="J369" r:id="rId11" display="mailto:caroline.cartier@ch-cayenne.fr"/>
    <hyperlink ref="J411" r:id="rId12"/>
    <hyperlink ref="J417" r:id="rId13"/>
    <hyperlink ref="J385" r:id="rId14"/>
    <hyperlink ref="J386" r:id="rId15"/>
    <hyperlink ref="J395" r:id="rId16"/>
    <hyperlink ref="J389" r:id="rId17"/>
    <hyperlink ref="J403" r:id="rId18"/>
    <hyperlink ref="J393" r:id="rId19"/>
    <hyperlink ref="J368" r:id="rId20"/>
    <hyperlink ref="J412" r:id="rId21"/>
    <hyperlink ref="J377" r:id="rId22"/>
    <hyperlink ref="J401" r:id="rId23"/>
    <hyperlink ref="J399" r:id="rId24"/>
    <hyperlink ref="J414" r:id="rId25"/>
    <hyperlink ref="J398" r:id="rId26"/>
    <hyperlink ref="J376" r:id="rId27"/>
    <hyperlink ref="J405" r:id="rId28"/>
    <hyperlink ref="J397" r:id="rId29"/>
    <hyperlink ref="J428" r:id="rId30"/>
    <hyperlink ref="J396" r:id="rId31"/>
    <hyperlink ref="J390" r:id="rId32" display="emmanuelle.dos-santos@ch-beziers.fr"/>
    <hyperlink ref="J388" r:id="rId33" display="charlotte.bouvier@chu-limoges.fr "/>
    <hyperlink ref="J265" r:id="rId34"/>
    <hyperlink ref="J264" r:id="rId35"/>
    <hyperlink ref="J302" r:id="rId36"/>
    <hyperlink ref="J304" r:id="rId37"/>
    <hyperlink ref="J297" r:id="rId38"/>
    <hyperlink ref="J325" r:id="rId39"/>
    <hyperlink ref="J300" r:id="rId40"/>
    <hyperlink ref="J323" r:id="rId41"/>
    <hyperlink ref="J283" r:id="rId42"/>
    <hyperlink ref="J318" r:id="rId43"/>
    <hyperlink ref="J312" r:id="rId44"/>
    <hyperlink ref="J311" r:id="rId45"/>
    <hyperlink ref="J305" r:id="rId46"/>
    <hyperlink ref="J315" r:id="rId47"/>
    <hyperlink ref="J284" r:id="rId48"/>
    <hyperlink ref="J282" r:id="rId49"/>
    <hyperlink ref="J278" r:id="rId50"/>
    <hyperlink ref="J307" r:id="rId51"/>
    <hyperlink ref="J303" r:id="rId52"/>
    <hyperlink ref="J292" r:id="rId53"/>
    <hyperlink ref="J290" r:id="rId54"/>
    <hyperlink ref="J261" r:id="rId55"/>
    <hyperlink ref="J262" r:id="rId56"/>
    <hyperlink ref="J288" r:id="rId57"/>
    <hyperlink ref="J293" r:id="rId58"/>
    <hyperlink ref="J287" r:id="rId59"/>
    <hyperlink ref="J269" r:id="rId60"/>
    <hyperlink ref="J273" r:id="rId61"/>
    <hyperlink ref="J299" r:id="rId62"/>
    <hyperlink ref="J280" r:id="rId63"/>
    <hyperlink ref="J326" r:id="rId64"/>
    <hyperlink ref="J309" r:id="rId65"/>
    <hyperlink ref="J286" r:id="rId66"/>
    <hyperlink ref="J271" r:id="rId67"/>
    <hyperlink ref="J267" r:id="rId68" display="v.weber@i-l-c.fr"/>
    <hyperlink ref="J263" r:id="rId69"/>
    <hyperlink ref="J317" r:id="rId70"/>
    <hyperlink ref="J279" r:id="rId71"/>
    <hyperlink ref="J295" r:id="rId72"/>
    <hyperlink ref="J313" r:id="rId73"/>
    <hyperlink ref="J306" r:id="rId74"/>
    <hyperlink ref="J314" r:id="rId75"/>
    <hyperlink ref="J316" r:id="rId76"/>
    <hyperlink ref="J298" r:id="rId77"/>
    <hyperlink ref="E294" r:id="rId78" display="http://finess.sante.gouv.fr/fininter/jsp/actionDetailEntiteJuridique.do?noFiness=590780334&amp;oldFiness=590000188"/>
    <hyperlink ref="J294" r:id="rId79"/>
    <hyperlink ref="J275" r:id="rId80"/>
    <hyperlink ref="J274" r:id="rId81"/>
    <hyperlink ref="J301" r:id="rId82"/>
    <hyperlink ref="J320" r:id="rId83"/>
    <hyperlink ref="J289" r:id="rId84"/>
    <hyperlink ref="J277" r:id="rId85"/>
    <hyperlink ref="J281" r:id="rId86"/>
    <hyperlink ref="J308" r:id="rId87"/>
    <hyperlink ref="J291" r:id="rId88"/>
    <hyperlink ref="J321" r:id="rId89"/>
    <hyperlink ref="J266" r:id="rId90"/>
    <hyperlink ref="J324" r:id="rId91"/>
    <hyperlink ref="J319" r:id="rId92"/>
    <hyperlink ref="J270" r:id="rId93"/>
    <hyperlink ref="J322" r:id="rId94"/>
    <hyperlink ref="J268" r:id="rId95"/>
    <hyperlink ref="J100" r:id="rId96"/>
    <hyperlink ref="J101" r:id="rId97"/>
    <hyperlink ref="J102" r:id="rId98" display="https://webmail.ch-blois.net/squirrelmail/src/compose.php?send_to=kuzzaymp%40ch-blois.fr"/>
    <hyperlink ref="J51" r:id="rId99"/>
    <hyperlink ref="I135" r:id="rId100" display="guillaume.fossat@chr-orleans.fr"/>
    <hyperlink ref="J60" r:id="rId101"/>
    <hyperlink ref="J62" r:id="rId102"/>
    <hyperlink ref="J69" r:id="rId103"/>
    <hyperlink ref="J88" r:id="rId104"/>
    <hyperlink ref="J89" r:id="rId105"/>
    <hyperlink ref="J120" r:id="rId106"/>
    <hyperlink ref="E92" r:id="rId107" display="http://finess.sante.gouv.fr/fininter/jsp/actionDetailEntiteJuridique.do?noFiness=350005179&amp;oldFiness=350000741"/>
    <hyperlink ref="J92" r:id="rId108" display="mailto:bruno.laviolle@chu-rennes.fr"/>
    <hyperlink ref="J174" r:id="rId109" display="mailto:valerie.desroysduroure@chd-vendee.fr"/>
    <hyperlink ref="J178" r:id="rId110"/>
    <hyperlink ref="J330" r:id="rId111"/>
    <hyperlink ref="J332" r:id="rId112"/>
    <hyperlink ref="J331" r:id="rId113"/>
    <hyperlink ref="J329" r:id="rId114"/>
    <hyperlink ref="J344" r:id="rId115"/>
    <hyperlink ref="J360" r:id="rId116" display="n.degand@bordeaux.unicancer.fr"/>
    <hyperlink ref="J354" r:id="rId117"/>
    <hyperlink ref="J351" r:id="rId118" display="maguire.arc@oncoradio24,com"/>
    <hyperlink ref="J345" r:id="rId119"/>
    <hyperlink ref="J348" r:id="rId120"/>
    <hyperlink ref="J359" r:id="rId121"/>
    <hyperlink ref="J347" r:id="rId122"/>
    <hyperlink ref="J341" r:id="rId123"/>
    <hyperlink ref="J352" r:id="rId124"/>
    <hyperlink ref="J346" r:id="rId125"/>
    <hyperlink ref="J350" r:id="rId126"/>
    <hyperlink ref="J358" r:id="rId127"/>
    <hyperlink ref="J333" r:id="rId128"/>
    <hyperlink ref="J327" r:id="rId129"/>
  </hyperlinks>
  <pageMargins left="0.70866141732283472" right="0.70866141732283472" top="0.74803149606299213" bottom="0.74803149606299213" header="0.31496062992125984" footer="0.31496062992125984"/>
  <pageSetup paperSize="8" scale="31" fitToHeight="0" orientation="landscape" r:id="rId130"/>
  <ignoredErrors>
    <ignoredError sqref="E4 E215 E216:E260" numberStoredAsText="1"/>
  </ignoredErrors>
  <legacyDrawing r:id="rId131"/>
  <extLst>
    <ext xmlns:x14="http://schemas.microsoft.com/office/spreadsheetml/2009/9/main" uri="{CCE6A557-97BC-4b89-ADB6-D9C93CAAB3DF}">
      <x14:dataValidations xmlns:xm="http://schemas.microsoft.com/office/excel/2006/main" count="19">
        <x14:dataValidation type="list" allowBlank="1" showInputMessage="1" showErrorMessage="1">
          <x14:formula1>
            <xm:f>[1]accueil!#REF!</xm:f>
          </x14:formula1>
          <xm:sqref>V416:X416</xm:sqref>
        </x14:dataValidation>
        <x14:dataValidation type="list" allowBlank="1" showInputMessage="1" showErrorMessage="1">
          <x14:formula1>
            <xm:f>[2]accueil!#REF!</xm:f>
          </x14:formula1>
          <xm:sqref>X428</xm:sqref>
        </x14:dataValidation>
        <x14:dataValidation type="list" allowBlank="1" showInputMessage="1" showErrorMessage="1">
          <x14:formula1>
            <xm:f>[3]Feuil1!#REF!</xm:f>
          </x14:formula1>
          <xm:sqref>O399 Y399:AJ399</xm:sqref>
        </x14:dataValidation>
        <x14:dataValidation type="list" allowBlank="1" showInputMessage="1" showErrorMessage="1">
          <x14:formula1>
            <xm:f>[4]Feuil1!#REF!</xm:f>
          </x14:formula1>
          <xm:sqref>Y409:AJ409</xm:sqref>
        </x14:dataValidation>
        <x14:dataValidation type="list" allowBlank="1" showInputMessage="1" showErrorMessage="1">
          <x14:formula1>
            <xm:f>[5]Feuil1!#REF!</xm:f>
          </x14:formula1>
          <xm:sqref>O408 Y408:AJ408</xm:sqref>
        </x14:dataValidation>
        <x14:dataValidation type="list" allowBlank="1" showInputMessage="1" showErrorMessage="1">
          <x14:formula1>
            <xm:f>[6]Feuil1!#REF!</xm:f>
          </x14:formula1>
          <xm:sqref>O406 Y406:AJ406</xm:sqref>
        </x14:dataValidation>
        <x14:dataValidation type="list" allowBlank="1" showInputMessage="1" showErrorMessage="1">
          <x14:formula1>
            <xm:f>[7]Feuil1!#REF!</xm:f>
          </x14:formula1>
          <xm:sqref>Y405:AJ405 O405</xm:sqref>
        </x14:dataValidation>
        <x14:dataValidation type="list" allowBlank="1" showInputMessage="1" showErrorMessage="1">
          <x14:formula1>
            <xm:f>[8]Feuil1!#REF!</xm:f>
          </x14:formula1>
          <xm:sqref>O403 Y403:AJ403</xm:sqref>
        </x14:dataValidation>
        <x14:dataValidation type="list" allowBlank="1" showInputMessage="1" showErrorMessage="1">
          <x14:formula1>
            <xm:f>[9]Feuil1!#REF!</xm:f>
          </x14:formula1>
          <xm:sqref>O398 Y398:AJ398 O412 Y412:AJ412 Y404:AJ404 Y391:AJ391 AE358</xm:sqref>
        </x14:dataValidation>
        <x14:dataValidation type="list" allowBlank="1" showInputMessage="1" showErrorMessage="1">
          <x14:formula1>
            <xm:f>[10]accueil!#REF!</xm:f>
          </x14:formula1>
          <xm:sqref>V393:X393 V411:X411</xm:sqref>
        </x14:dataValidation>
        <x14:dataValidation type="list" allowBlank="1" showInputMessage="1" showErrorMessage="1">
          <x14:formula1>
            <xm:f>[11]Feuil1!#REF!</xm:f>
          </x14:formula1>
          <xm:sqref>Y411:AJ411</xm:sqref>
        </x14:dataValidation>
        <x14:dataValidation type="list" allowBlank="1" showInputMessage="1" showErrorMessage="1">
          <x14:formula1>
            <xm:f>[12]accueil!#REF!</xm:f>
          </x14:formula1>
          <xm:sqref>U380:X381</xm:sqref>
        </x14:dataValidation>
        <x14:dataValidation type="list" allowBlank="1" showInputMessage="1" showErrorMessage="1">
          <x14:formula1>
            <xm:f>[13]accueil!#REF!</xm:f>
          </x14:formula1>
          <xm:sqref>U414:X414</xm:sqref>
        </x14:dataValidation>
        <x14:dataValidation type="list" allowBlank="1" showInputMessage="1" showErrorMessage="1">
          <x14:formula1>
            <xm:f>[14]accueil!#REF!</xm:f>
          </x14:formula1>
          <xm:sqref>U385:X385</xm:sqref>
        </x14:dataValidation>
        <x14:dataValidation type="list" allowBlank="1" showInputMessage="1" showErrorMessage="1">
          <x14:formula1>
            <xm:f>[15]accueil!#REF!</xm:f>
          </x14:formula1>
          <xm:sqref>U370:X370</xm:sqref>
        </x14:dataValidation>
        <x14:dataValidation type="list" allowBlank="1" showInputMessage="1" showErrorMessage="1">
          <x14:formula1>
            <xm:f>[16]accueil!#REF!</xm:f>
          </x14:formula1>
          <xm:sqref>X422</xm:sqref>
        </x14:dataValidation>
        <x14:dataValidation type="list" allowBlank="1" showInputMessage="1" showErrorMessage="1">
          <x14:formula1>
            <xm:f>[17]accueil!#REF!</xm:f>
          </x14:formula1>
          <xm:sqref>U389:X389</xm:sqref>
        </x14:dataValidation>
        <x14:dataValidation type="list" allowBlank="1" showInputMessage="1" showErrorMessage="1">
          <x14:formula1>
            <xm:f>[3]accueil!#REF!</xm:f>
          </x14:formula1>
          <xm:sqref>V409:X410 V395:X395 U386:X387 U366:X367 U411 U362:X362 U407:X407 U360:X360 U423:X423 U394:X394</xm:sqref>
        </x14:dataValidation>
        <x14:dataValidation type="list" allowBlank="1" showInputMessage="1" showErrorMessage="1">
          <x14:formula1>
            <xm:f>[18]accueil!#REF!</xm:f>
          </x14:formula1>
          <xm:sqref>U327:X327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GIRCI_DGOS_nov 20</vt:lpstr>
    </vt:vector>
  </TitlesOfParts>
  <Company>Chru-Lille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BEAUVAL Celine</dc:creator>
  <cp:lastModifiedBy>NOTELET Coline</cp:lastModifiedBy>
  <cp:lastPrinted>2020-11-09T16:01:14Z</cp:lastPrinted>
  <dcterms:created xsi:type="dcterms:W3CDTF">2019-11-26T13:20:23Z</dcterms:created>
  <dcterms:modified xsi:type="dcterms:W3CDTF">2020-11-09T16:01:46Z</dcterms:modified>
</cp:coreProperties>
</file>